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120" yWindow="225" windowWidth="15120" windowHeight="7890" activeTab="0"/>
  </bookViews>
  <sheets>
    <sheet name="Лист1" sheetId="1" r:id="rId1"/>
    <sheet name="Лист2" sheetId="2" r:id="rId2"/>
    <sheet name="Лист3" sheetId="3" r:id="rId3"/>
    <sheet name="Отчет о совместимости" sheetId="4" r:id="rId4"/>
  </sheets>
  <calcPr calcId="145621" refMode="R1C1"/>
</workbook>
</file>

<file path=xl/sharedStrings.xml><?xml version="1.0" encoding="utf-8"?>
<sst xmlns="http://schemas.openxmlformats.org/spreadsheetml/2006/main" uniqueCount="153" count="153">
  <si>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</si>
  <si>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</si>
  <si>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</si>
  <si>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</si>
  <si>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</si>
  <si>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</si>
  <si>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</si>
  <si>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</si>
  <si>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</si>
  <si>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</si>
  <si>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</si>
  <si>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</si>
  <si>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</si>
  <si>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</si>
  <si>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</si>
  <si>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</si>
  <si>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</si>
  <si>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</si>
  <si>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</si>
  <si>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</si>
  <si>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</si>
  <si>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</si>
  <si>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</si>
  <si>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</si>
  <si>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</si>
  <si>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</si>
  <si>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</si>
  <si>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</si>
  <si>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 xml:space="preserve">плов </t>
  </si>
  <si>
    <t>3 день</t>
  </si>
  <si>
    <t>омлет натуральный</t>
  </si>
  <si>
    <t>сосиска отварная</t>
  </si>
  <si>
    <t>рассольник со сметаной</t>
  </si>
  <si>
    <t>каша гречневая рассыпчатая</t>
  </si>
  <si>
    <t>4 день</t>
  </si>
  <si>
    <t>5 день</t>
  </si>
  <si>
    <t>суп картофельный с горохом</t>
  </si>
  <si>
    <t>250/10</t>
  </si>
  <si>
    <t>6 день</t>
  </si>
  <si>
    <t>винегрет овощной</t>
  </si>
  <si>
    <t>7 день</t>
  </si>
  <si>
    <t>8 день</t>
  </si>
  <si>
    <t>9 день</t>
  </si>
  <si>
    <t>10 день</t>
  </si>
  <si>
    <t>яйцо вареное</t>
  </si>
  <si>
    <t>7-11 лет</t>
  </si>
  <si>
    <t>Пищевые вещества, г</t>
  </si>
  <si>
    <t>Б</t>
  </si>
  <si>
    <t>Ж</t>
  </si>
  <si>
    <t>У</t>
  </si>
  <si>
    <t xml:space="preserve">рис отварной </t>
  </si>
  <si>
    <t>каша молочная "Дружба"</t>
  </si>
  <si>
    <t>запеканка из творога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</si>
  <si>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</si>
  <si>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</si>
  <si>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</si>
  <si>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</si>
  <si>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</si>
  <si>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</si>
  <si>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</si>
  <si>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</si>
  <si>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икра кабачковая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</si>
  <si>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</si>
  <si>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</si>
  <si>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</si>
  <si>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</si>
  <si>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</si>
  <si>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</si>
  <si>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</si>
  <si>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</si>
  <si>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</si>
  <si>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</si>
  <si>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</si>
  <si>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</si>
  <si>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</si>
  <si>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</si>
  <si>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</si>
  <si>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</si>
  <si>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</si>
  <si>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</si>
  <si>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</si>
  <si>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 xml:space="preserve">фрукт </t>
  </si>
  <si>
    <t>пудинг из творога (запеченный)</t>
  </si>
  <si>
    <t xml:space="preserve">сок </t>
  </si>
  <si>
    <t>ТТК №1</t>
  </si>
  <si>
    <t>борщ с капустой и карт. со смет.</t>
  </si>
  <si>
    <t>пюре картофельное</t>
  </si>
  <si>
    <t xml:space="preserve">гуляш </t>
  </si>
  <si>
    <t>суп с мак.изд. и картофелем</t>
  </si>
  <si>
    <t>котлета рыбная</t>
  </si>
  <si>
    <t>щи из свежей капусты со смет.</t>
  </si>
  <si>
    <t>рассольник ленинградский со смет.</t>
  </si>
  <si>
    <t>ТТК№1</t>
  </si>
  <si>
    <t xml:space="preserve">каша манная молочная </t>
  </si>
  <si>
    <t>суп картофельный с крупой рис. и фрикадельками</t>
  </si>
  <si>
    <t>250/25</t>
  </si>
  <si>
    <t>1 шт.</t>
  </si>
  <si>
    <t>каша геркулесовая молочная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</si>
  <si>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</si>
  <si>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</si>
  <si>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</si>
  <si>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</si>
  <si>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</si>
  <si>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</si>
  <si>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</si>
  <si>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</si>
  <si>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</si>
  <si>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</si>
  <si>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</si>
  <si>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</si>
  <si>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</si>
  <si>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</si>
  <si>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</si>
  <si>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</si>
  <si>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</si>
  <si>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</si>
  <si>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</si>
  <si>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</si>
  <si>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</si>
  <si>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</si>
  <si>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</si>
  <si>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</si>
  <si>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</si>
  <si>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</si>
  <si>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</si>
  <si>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</si>
  <si>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</si>
  <si>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оладьи </t>
  </si>
  <si>
    <t>Возрастная категория: 12-18 лет</t>
  </si>
  <si>
    <t xml:space="preserve">пюре картофельное </t>
  </si>
  <si>
    <t>котлета из кур</t>
  </si>
  <si>
    <t>запеканка картофельная с мясом</t>
  </si>
  <si>
    <t>1/2 (20)</t>
  </si>
  <si>
    <t xml:space="preserve">Ведомость контроля за рационом питания  (12 -18 лет) </t>
  </si>
  <si>
    <t>1/40.</t>
  </si>
  <si>
    <t>3/16.</t>
  </si>
  <si>
    <t>14/5.</t>
  </si>
  <si>
    <t>13/2.</t>
  </si>
  <si>
    <t>картофель, свежие овощи</t>
  </si>
  <si>
    <t>сосиска в тесте</t>
  </si>
  <si>
    <t>икра свекольная</t>
  </si>
  <si>
    <t>котлета</t>
  </si>
  <si>
    <t>суп из овощей со сметаной</t>
  </si>
  <si>
    <t>чай с лимоном</t>
  </si>
  <si>
    <t>200/15/7</t>
  </si>
  <si>
    <t>200/15</t>
  </si>
  <si>
    <t>компот из свежих плодов</t>
  </si>
  <si>
    <t>салат из свежих огурцов</t>
  </si>
  <si>
    <t>салат из свежих помидоров</t>
  </si>
  <si>
    <t>ТТК №5</t>
  </si>
  <si>
    <t>салат из свежих помидоров и огурцов</t>
  </si>
  <si>
    <t>салат "Мозайка"</t>
  </si>
  <si>
    <t>мясо тушеное</t>
  </si>
</sst>
</file>

<file path=xl/styles.xml><?xml version="1.0" encoding="utf-8"?>
<styleSheet xmlns="http://schemas.openxmlformats.org/spreadsheetml/2006/main">
  <numFmts count="5">
    <numFmt numFmtId="0" formatCode="General"/>
    <numFmt numFmtId="164" formatCode="0.0"/>
    <numFmt numFmtId="1" formatCode="0"/>
    <numFmt numFmtId="9" formatCode="0%"/>
    <numFmt numFmtId="17" formatCode="[$-419]mmm\.yy"/>
  </numFmts>
  <fonts count="27">
    <font>
      <name val="Calibri"/>
      <sz val="11"/>
    </font>
    <font>
      <name val="Calibri"/>
      <charset val="204"/>
      <sz val="8"/>
    </font>
    <font>
      <name val="Calibri"/>
      <charset val="204"/>
      <sz val="11"/>
    </font>
    <font>
      <name val="Calibri"/>
      <charset val="204"/>
      <sz val="11"/>
      <color rgb="FF000000"/>
    </font>
    <font>
      <name val="Times New Roman"/>
      <b/>
      <charset val="204"/>
      <sz val="14"/>
    </font>
    <font>
      <name val="Times New Roman"/>
      <b/>
      <charset val="204"/>
      <sz val="11"/>
    </font>
    <font>
      <name val="Times New Roman"/>
      <charset val="204"/>
      <sz val="11"/>
      <color rgb="FF000000"/>
    </font>
    <font>
      <name val="Times New Roman"/>
      <charset val="204"/>
      <sz val="10"/>
      <color rgb="FF000000"/>
    </font>
    <font>
      <name val="Times New Roman"/>
      <charset val="204"/>
      <sz val="8"/>
    </font>
    <font>
      <name val="Times New Roman"/>
      <b/>
      <charset val="204"/>
      <sz val="12"/>
      <color rgb="FF000000"/>
    </font>
    <font>
      <name val="Times New Roman"/>
      <charset val="204"/>
      <sz val="11"/>
    </font>
    <font>
      <name val="Calibri"/>
      <charset val="204"/>
      <sz val="11"/>
      <color indexed="10"/>
    </font>
    <font>
      <name val="Times New Roman"/>
      <charset val="204"/>
      <sz val="11"/>
      <color rgb="FFFF0000"/>
    </font>
    <font>
      <name val="Calibri"/>
      <b/>
      <charset val="204"/>
      <sz val="11"/>
      <color indexed="8"/>
    </font>
    <font>
      <name val="Calibri"/>
      <charset val="204"/>
      <sz val="9"/>
      <color indexed="8"/>
    </font>
    <font>
      <name val="Times New Roman"/>
      <b/>
      <charset val="204"/>
      <sz val="11"/>
      <color rgb="FF000000"/>
    </font>
    <font>
      <name val="Times New Roman"/>
      <charset val="204"/>
      <sz val="11"/>
      <color rgb="FF000000"/>
    </font>
    <font>
      <name val="Times New Roman"/>
      <charset val="204"/>
      <sz val="14"/>
      <color rgb="FF000000"/>
    </font>
    <font>
      <name val="Times New Roman"/>
      <b/>
      <charset val="204"/>
      <sz val="8"/>
      <color rgb="FF000000"/>
    </font>
    <font>
      <name val="Times New Roman"/>
      <b/>
      <charset val="204"/>
      <sz val="9"/>
      <color rgb="FF000000"/>
    </font>
    <font>
      <name val="Times New Roman"/>
      <b/>
      <charset val="204"/>
      <sz val="8"/>
      <color rgb="FF000000"/>
    </font>
    <font>
      <name val="Times New Roman"/>
      <charset val="204"/>
      <sz val="8"/>
      <color rgb="FF000000"/>
    </font>
    <font>
      <name val="Times New Roman"/>
      <charset val="204"/>
      <sz val="8"/>
      <color rgb="FF000000"/>
    </font>
    <font>
      <name val="Times New Roman"/>
      <charset val="204"/>
      <sz val="12"/>
      <color rgb="FF000000"/>
    </font>
    <font>
      <name val="Times New Roman"/>
      <charset val="204"/>
      <sz val="12"/>
    </font>
    <font>
      <name val="Calibri"/>
      <b/>
      <charset val="204"/>
      <sz val="11"/>
      <color rgb="FF000000"/>
    </font>
    <font>
      <name val="Calibri"/>
      <charset val="204"/>
      <sz val="11"/>
      <color indexed="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5181B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9" fontId="26" fillId="0" borderId="0">
      <alignment vertical="top"/>
      <protection locked="0" hidden="0"/>
    </xf>
  </cellStyleXfs>
  <cellXfs count="194">
    <xf numFmtId="0" fontId="0" fillId="0" borderId="0" xfId="0">
      <alignment vertical="center"/>
    </xf>
    <xf numFmtId="0" fontId="1" fillId="2" borderId="0" xfId="0" applyFont="1" applyFill="1" applyAlignment="1">
      <alignment horizontal="center" vertical="bottom"/>
    </xf>
    <xf numFmtId="0" fontId="2" fillId="3" borderId="0" xfId="0" applyFont="1" applyFill="1" applyAlignment="1">
      <alignment vertical="bottom"/>
    </xf>
    <xf numFmtId="0" fontId="2" fillId="3" borderId="0" xfId="0" applyFont="1" applyFill="1" applyAlignment="1">
      <alignment horizontal="center" vertical="bottom"/>
    </xf>
    <xf numFmtId="0" fontId="2" fillId="3" borderId="0" xfId="0" applyNumberFormat="1" applyFont="1" applyFill="1" applyAlignment="1">
      <alignment horizontal="center" vertical="bottom"/>
    </xf>
    <xf numFmtId="0" fontId="3" fillId="3" borderId="0" xfId="0" applyFont="1" applyFill="1" applyAlignment="1">
      <alignment vertical="bottom"/>
    </xf>
    <xf numFmtId="0" fontId="3" fillId="3" borderId="0" xfId="0" applyFill="1" applyAlignment="1">
      <alignment vertical="bottom"/>
    </xf>
    <xf numFmtId="0" fontId="4" fillId="3" borderId="0" xfId="0" applyFont="1" applyFill="1" applyAlignment="1">
      <alignment horizontal="left" vertical="bottom"/>
    </xf>
    <xf numFmtId="0" fontId="5" fillId="3" borderId="1" xfId="0" applyFont="1" applyFill="1" applyBorder="1" applyAlignment="1">
      <alignment horizontal="left" vertical="bottom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bottom"/>
    </xf>
    <xf numFmtId="0" fontId="3" fillId="2" borderId="0" xfId="0" applyFill="1" applyAlignment="1">
      <alignment vertical="bottom"/>
    </xf>
    <xf numFmtId="0" fontId="3" fillId="2" borderId="0" xfId="0" applyNumberFormat="1" applyFill="1" applyAlignment="1">
      <alignment vertical="bottom"/>
    </xf>
    <xf numFmtId="0" fontId="3" fillId="2" borderId="0" xfId="0" applyNumberFormat="1" applyFill="1" applyBorder="1" applyAlignment="1">
      <alignment vertical="bottom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bottom"/>
    </xf>
    <xf numFmtId="0" fontId="6" fillId="2" borderId="0" xfId="0" applyNumberFormat="1" applyFont="1" applyFill="1" applyAlignment="1">
      <alignment vertical="bottom"/>
    </xf>
    <xf numFmtId="0" fontId="7" fillId="2" borderId="0" xfId="0" applyNumberFormat="1" applyFont="1" applyFill="1" applyBorder="1" applyAlignment="1">
      <alignment vertical="bottom"/>
    </xf>
    <xf numFmtId="0" fontId="7" fillId="2" borderId="0" xfId="0" applyNumberFormat="1" applyFont="1" applyFill="1" applyBorder="1" applyAlignment="1">
      <alignment vertical="bottom"/>
    </xf>
    <xf numFmtId="0" fontId="8" fillId="2" borderId="2" xfId="0" applyFont="1" applyFill="1" applyBorder="1" applyAlignment="1">
      <alignment horizontal="center" vertical="bottom"/>
    </xf>
    <xf numFmtId="0" fontId="5" fillId="2" borderId="3" xfId="0" applyNumberFormat="1" applyFont="1" applyFill="1" applyBorder="1" applyAlignment="1">
      <alignment horizontal="center" vertical="bottom"/>
    </xf>
    <xf numFmtId="0" fontId="5" fillId="2" borderId="4" xfId="0" applyNumberFormat="1" applyFont="1" applyFill="1" applyBorder="1" applyAlignment="1">
      <alignment horizontal="center" vertical="bottom"/>
    </xf>
    <xf numFmtId="0" fontId="5" fillId="2" borderId="5" xfId="0" applyNumberFormat="1" applyFont="1" applyFill="1" applyBorder="1" applyAlignment="1">
      <alignment horizontal="center" vertical="bottom"/>
    </xf>
    <xf numFmtId="0" fontId="9" fillId="2" borderId="0" xfId="0" applyFont="1" applyFill="1" applyBorder="1" applyAlignment="1">
      <alignment horizontal="center" vertical="bottom"/>
    </xf>
    <xf numFmtId="0" fontId="9" fillId="2" borderId="0" xfId="0" applyFont="1" applyFill="1" applyAlignment="1">
      <alignment vertical="bottom"/>
    </xf>
    <xf numFmtId="0" fontId="3" fillId="4" borderId="0" xfId="0" applyFill="1" applyAlignment="1">
      <alignment vertical="bottom"/>
    </xf>
    <xf numFmtId="0" fontId="10" fillId="2" borderId="2" xfId="0" applyFont="1" applyFill="1" applyBorder="1" applyAlignment="1">
      <alignment horizontal="center" vertical="bottom"/>
    </xf>
    <xf numFmtId="164" fontId="10" fillId="2" borderId="2" xfId="0" applyNumberFormat="1" applyFont="1" applyFill="1" applyBorder="1" applyAlignment="1">
      <alignment vertical="bottom"/>
    </xf>
    <xf numFmtId="1" fontId="10" fillId="2" borderId="2" xfId="0" applyNumberFormat="1" applyFont="1" applyFill="1" applyBorder="1" applyAlignment="1">
      <alignment horizontal="center" vertical="bottom"/>
    </xf>
    <xf numFmtId="164" fontId="10" fillId="2" borderId="2" xfId="0" applyNumberFormat="1" applyFont="1" applyFill="1" applyBorder="1" applyAlignment="1">
      <alignment horizontal="center" vertical="bottom"/>
    </xf>
    <xf numFmtId="0" fontId="6" fillId="2" borderId="0" xfId="0" applyFont="1" applyFill="1" applyBorder="1" applyAlignment="1">
      <alignment vertical="bottom"/>
    </xf>
    <xf numFmtId="0" fontId="6" fillId="2" borderId="0" xfId="0" applyNumberFormat="1" applyFont="1" applyFill="1" applyBorder="1" applyAlignment="1">
      <alignment vertical="bottom"/>
    </xf>
    <xf numFmtId="0" fontId="6" fillId="2" borderId="0" xfId="0" applyNumberFormat="1" applyFont="1" applyFill="1" applyBorder="1" applyAlignment="1">
      <alignment horizontal="center" vertical="bottom"/>
    </xf>
    <xf numFmtId="0" fontId="10" fillId="2" borderId="2" xfId="0" applyNumberFormat="1" applyFont="1" applyFill="1" applyBorder="1" applyAlignment="1">
      <alignment horizontal="center" vertical="bottom"/>
    </xf>
    <xf numFmtId="0" fontId="6" fillId="2" borderId="0" xfId="0" applyFont="1" applyFill="1" applyBorder="1" applyAlignment="1">
      <alignment horizontal="center" vertical="bottom" wrapText="1"/>
    </xf>
    <xf numFmtId="0" fontId="6" fillId="2" borderId="0" xfId="0" applyNumberFormat="1" applyFont="1" applyFill="1" applyBorder="1" applyAlignment="1">
      <alignment horizontal="center" vertical="bottom" wrapText="1"/>
    </xf>
    <xf numFmtId="0" fontId="3" fillId="2" borderId="0" xfId="0" applyFill="1" applyBorder="1" applyAlignment="1">
      <alignment vertical="bottom"/>
    </xf>
    <xf numFmtId="164" fontId="6" fillId="2" borderId="0" xfId="0" applyNumberFormat="1" applyFont="1" applyFill="1" applyBorder="1" applyAlignment="1">
      <alignment vertical="bottom"/>
    </xf>
    <xf numFmtId="164" fontId="10" fillId="2" borderId="0" xfId="0" applyNumberFormat="1" applyFont="1" applyFill="1" applyBorder="1" applyAlignment="1">
      <alignment vertical="bottom"/>
    </xf>
    <xf numFmtId="0" fontId="11" fillId="3" borderId="0" xfId="0" applyFont="1" applyFill="1" applyAlignment="1">
      <alignment vertical="bottom"/>
    </xf>
    <xf numFmtId="164" fontId="5" fillId="2" borderId="3" xfId="0" applyNumberFormat="1" applyFont="1" applyFill="1" applyBorder="1" applyAlignment="1">
      <alignment horizontal="center" vertical="bottom"/>
    </xf>
    <xf numFmtId="164" fontId="5" fillId="2" borderId="4" xfId="0" applyNumberFormat="1" applyFont="1" applyFill="1" applyBorder="1" applyAlignment="1">
      <alignment horizontal="center" vertical="bottom"/>
    </xf>
    <xf numFmtId="164" fontId="5" fillId="2" borderId="5" xfId="0" applyNumberFormat="1" applyFont="1" applyFill="1" applyBorder="1" applyAlignment="1">
      <alignment horizontal="center" vertical="bottom"/>
    </xf>
    <xf numFmtId="0" fontId="11" fillId="2" borderId="0" xfId="0" applyFont="1" applyFill="1" applyAlignment="1">
      <alignment vertical="bottom"/>
    </xf>
    <xf numFmtId="0" fontId="10" fillId="2" borderId="0" xfId="0" applyNumberFormat="1" applyFont="1" applyFill="1" applyAlignment="1">
      <alignment vertical="bottom"/>
    </xf>
    <xf numFmtId="0" fontId="12" fillId="2" borderId="0" xfId="0" applyFont="1" applyFill="1" applyAlignment="1">
      <alignment vertical="bottom"/>
    </xf>
    <xf numFmtId="0" fontId="10" fillId="2" borderId="2" xfId="0" applyFont="1" applyFill="1" applyBorder="1" applyAlignment="1">
      <alignment vertical="bottom"/>
    </xf>
    <xf numFmtId="164" fontId="10" fillId="5" borderId="2" xfId="0" applyNumberFormat="1" applyFont="1" applyFill="1" applyBorder="1" applyAlignment="1">
      <alignment vertical="bottom"/>
    </xf>
    <xf numFmtId="1" fontId="10" fillId="5" borderId="2" xfId="0" applyNumberFormat="1" applyFont="1" applyFill="1" applyBorder="1" applyAlignment="1">
      <alignment horizontal="center" vertical="bottom"/>
    </xf>
    <xf numFmtId="164" fontId="10" fillId="5" borderId="2" xfId="0" applyNumberFormat="1" applyFont="1" applyFill="1" applyBorder="1" applyAlignment="1">
      <alignment horizontal="center" vertical="bottom"/>
    </xf>
    <xf numFmtId="0" fontId="10" fillId="2" borderId="0" xfId="0" applyFont="1" applyFill="1" applyBorder="1" applyAlignment="1">
      <alignment horizontal="center" vertical="bottom"/>
    </xf>
    <xf numFmtId="1" fontId="10" fillId="2" borderId="0" xfId="0" applyNumberFormat="1" applyFont="1" applyFill="1" applyBorder="1" applyAlignment="1">
      <alignment horizontal="center" vertical="bottom"/>
    </xf>
    <xf numFmtId="164" fontId="10" fillId="2" borderId="0" xfId="0" applyNumberFormat="1" applyFont="1" applyFill="1" applyBorder="1" applyAlignment="1">
      <alignment horizontal="center" vertical="bottom"/>
    </xf>
    <xf numFmtId="164" fontId="2" fillId="2" borderId="0" xfId="0" applyNumberFormat="1" applyFont="1" applyFill="1" applyAlignment="1">
      <alignment vertical="bottom"/>
    </xf>
    <xf numFmtId="164" fontId="2" fillId="2" borderId="0" xfId="0" applyNumberFormat="1" applyFont="1" applyFill="1" applyAlignment="1">
      <alignment horizontal="center" vertical="bottom"/>
    </xf>
    <xf numFmtId="0" fontId="3" fillId="2" borderId="0" xfId="0" applyNumberFormat="1" applyFill="1" applyAlignment="1">
      <alignment horizontal="center" vertical="bottom"/>
    </xf>
    <xf numFmtId="164" fontId="5" fillId="2" borderId="1" xfId="0" applyNumberFormat="1" applyFont="1" applyFill="1" applyBorder="1" applyAlignment="1">
      <alignment horizontal="left" vertical="bottom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bottom"/>
    </xf>
    <xf numFmtId="164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bottom"/>
    </xf>
    <xf numFmtId="0" fontId="3" fillId="4" borderId="0" xfId="0" applyFont="1" applyFill="1" applyAlignment="1">
      <alignment vertical="bottom"/>
    </xf>
    <xf numFmtId="0" fontId="3" fillId="0" borderId="0" xfId="0" applyBorder="1" applyAlignment="1">
      <alignment vertical="bottom"/>
    </xf>
    <xf numFmtId="0" fontId="3" fillId="3" borderId="0" xfId="0" applyFont="1" applyFill="1" applyBorder="1" applyAlignment="1">
      <alignment vertical="bottom"/>
    </xf>
    <xf numFmtId="0" fontId="3" fillId="3" borderId="0" xfId="0" applyFill="1" applyBorder="1" applyAlignment="1">
      <alignment vertical="bottom"/>
    </xf>
    <xf numFmtId="0" fontId="3" fillId="2" borderId="0" xfId="0" applyNumberFormat="1" applyFill="1" applyBorder="1" applyAlignment="1">
      <alignment horizontal="center" vertical="bottom"/>
    </xf>
    <xf numFmtId="0" fontId="3" fillId="2" borderId="0" xfId="0" applyNumberFormat="1" applyFill="1" applyBorder="1" applyAlignment="1">
      <alignment horizontal="center" vertical="bottom"/>
    </xf>
    <xf numFmtId="0" fontId="11" fillId="3" borderId="0" xfId="0" applyFont="1" applyFill="1" applyBorder="1" applyAlignment="1">
      <alignment vertical="bottom"/>
    </xf>
    <xf numFmtId="0" fontId="13" fillId="3" borderId="0" xfId="0" applyFont="1" applyFill="1" applyBorder="1" applyAlignment="1">
      <alignment vertical="bottom"/>
    </xf>
    <xf numFmtId="0" fontId="3" fillId="2" borderId="0" xfId="0" applyFont="1" applyFill="1" applyBorder="1" applyAlignment="1">
      <alignment vertical="bottom"/>
    </xf>
    <xf numFmtId="0" fontId="5" fillId="2" borderId="0" xfId="0" applyFont="1" applyFill="1" applyBorder="1" applyAlignment="1">
      <alignment horizontal="center" vertical="bottom"/>
    </xf>
    <xf numFmtId="164" fontId="5" fillId="2" borderId="0" xfId="0" applyNumberFormat="1" applyFont="1" applyFill="1" applyBorder="1" applyAlignment="1">
      <alignment horizontal="center" vertical="bottom"/>
    </xf>
    <xf numFmtId="0" fontId="13" fillId="4" borderId="0" xfId="0" applyFont="1" applyFill="1" applyBorder="1" applyAlignment="1">
      <alignment vertical="bottom"/>
    </xf>
    <xf numFmtId="0" fontId="3" fillId="4" borderId="0" xfId="0" applyFill="1" applyBorder="1" applyAlignment="1">
      <alignment vertical="bottom"/>
    </xf>
    <xf numFmtId="0" fontId="10" fillId="2" borderId="0" xfId="0" applyFont="1" applyFill="1" applyAlignment="1">
      <alignment horizontal="center" vertical="bottom"/>
    </xf>
    <xf numFmtId="164" fontId="10" fillId="2" borderId="0" xfId="0" applyNumberFormat="1" applyFont="1" applyFill="1" applyAlignment="1">
      <alignment vertical="bottom"/>
    </xf>
    <xf numFmtId="164" fontId="10" fillId="2" borderId="0" xfId="0" applyNumberFormat="1" applyFont="1" applyFill="1" applyAlignment="1">
      <alignment horizontal="center" vertical="bottom"/>
    </xf>
    <xf numFmtId="0" fontId="13" fillId="2" borderId="0" xfId="0" applyFont="1" applyFill="1" applyAlignment="1">
      <alignment vertical="bottom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13" fillId="6" borderId="0" xfId="0" applyFont="1" applyFill="1" applyAlignment="1">
      <alignment vertical="bottom"/>
    </xf>
    <xf numFmtId="0" fontId="3" fillId="6" borderId="0" xfId="0" applyFill="1" applyAlignment="1">
      <alignment vertical="bottom"/>
    </xf>
    <xf numFmtId="0" fontId="10" fillId="2" borderId="6" xfId="0" applyFont="1" applyFill="1" applyBorder="1" applyAlignment="1">
      <alignment horizontal="center" vertical="bottom"/>
    </xf>
    <xf numFmtId="0" fontId="3" fillId="6" borderId="0" xfId="0" applyFont="1" applyFill="1" applyAlignment="1">
      <alignment vertical="bottom"/>
    </xf>
    <xf numFmtId="0" fontId="13" fillId="4" borderId="0" xfId="0" applyFont="1" applyFill="1" applyAlignment="1">
      <alignment vertical="bottom"/>
    </xf>
    <xf numFmtId="0" fontId="3" fillId="2" borderId="0" xfId="0" applyNumberFormat="1" applyFill="1" applyAlignment="1">
      <alignment horizontal="center" vertical="bottom"/>
    </xf>
    <xf numFmtId="0" fontId="3" fillId="4" borderId="0" xfId="0" applyFont="1" applyFill="1" applyBorder="1" applyAlignment="1">
      <alignment vertical="bottom"/>
    </xf>
    <xf numFmtId="0" fontId="3" fillId="2" borderId="0" xfId="0" applyNumberFormat="1" applyFill="1" applyBorder="1" applyAlignment="1">
      <alignment horizontal="center" vertical="bottom"/>
    </xf>
    <xf numFmtId="164" fontId="6" fillId="0" borderId="2" xfId="0" applyNumberFormat="1" applyFont="1" applyFill="1" applyBorder="1" applyAlignment="1">
      <alignment horizontal="center" vertical="center"/>
    </xf>
    <xf numFmtId="0" fontId="3" fillId="5" borderId="0" xfId="0" applyFill="1" applyAlignment="1">
      <alignment vertical="bottom"/>
    </xf>
    <xf numFmtId="0" fontId="3" fillId="5" borderId="0" xfId="0" applyFont="1" applyFill="1" applyAlignment="1">
      <alignment vertical="bottom"/>
    </xf>
    <xf numFmtId="0" fontId="3" fillId="5" borderId="0" xfId="0" applyNumberFormat="1" applyFill="1" applyAlignment="1">
      <alignment horizontal="center" vertical="bottom"/>
    </xf>
    <xf numFmtId="0" fontId="3" fillId="5" borderId="0" xfId="0" applyNumberFormat="1" applyFill="1" applyBorder="1" applyAlignment="1">
      <alignment vertical="bottom"/>
    </xf>
    <xf numFmtId="164" fontId="5" fillId="2" borderId="0" xfId="0" applyNumberFormat="1" applyFont="1" applyFill="1" applyBorder="1" applyAlignment="1">
      <alignment horizontal="center" vertical="bottom"/>
    </xf>
    <xf numFmtId="164" fontId="5" fillId="2" borderId="2" xfId="0" applyNumberFormat="1" applyFont="1" applyFill="1" applyBorder="1" applyAlignment="1">
      <alignment horizontal="center" vertical="bottom"/>
    </xf>
    <xf numFmtId="164" fontId="10" fillId="2" borderId="5" xfId="0" applyNumberFormat="1" applyFont="1" applyFill="1" applyBorder="1" applyAlignment="1">
      <alignment vertical="bottom" wrapText="1"/>
    </xf>
    <xf numFmtId="0" fontId="10" fillId="2" borderId="0" xfId="0" applyNumberFormat="1" applyFont="1" applyFill="1" applyBorder="1" applyAlignment="1">
      <alignment horizontal="center" vertical="bottom"/>
    </xf>
    <xf numFmtId="0" fontId="10" fillId="2" borderId="6" xfId="0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left" vertical="bottom" wrapText="1"/>
    </xf>
    <xf numFmtId="0" fontId="10" fillId="2" borderId="6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left" vertical="bottom" wrapText="1"/>
    </xf>
    <xf numFmtId="0" fontId="10" fillId="2" borderId="7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bottom"/>
    </xf>
    <xf numFmtId="0" fontId="13" fillId="2" borderId="0" xfId="0" applyFont="1" applyFill="1" applyBorder="1" applyAlignment="1">
      <alignment vertical="bottom"/>
    </xf>
    <xf numFmtId="0" fontId="14" fillId="4" borderId="0" xfId="0" applyFont="1" applyFill="1" applyAlignment="1">
      <alignment vertical="bottom"/>
    </xf>
    <xf numFmtId="0" fontId="14" fillId="3" borderId="0" xfId="0" applyFont="1" applyFill="1" applyAlignment="1">
      <alignment vertical="bottom"/>
    </xf>
    <xf numFmtId="164" fontId="5" fillId="7" borderId="2" xfId="0" applyNumberFormat="1" applyFont="1" applyFill="1" applyBorder="1" applyAlignment="1">
      <alignment vertical="bottom"/>
    </xf>
    <xf numFmtId="1" fontId="10" fillId="7" borderId="2" xfId="0" applyNumberFormat="1" applyFont="1" applyFill="1" applyBorder="1" applyAlignment="1">
      <alignment horizontal="center" vertical="bottom"/>
    </xf>
    <xf numFmtId="164" fontId="10" fillId="7" borderId="2" xfId="0" applyNumberFormat="1" applyFont="1" applyFill="1" applyBorder="1" applyAlignment="1">
      <alignment horizontal="center" vertical="bottom"/>
    </xf>
    <xf numFmtId="164" fontId="10" fillId="8" borderId="2" xfId="0" applyNumberFormat="1" applyFont="1" applyFill="1" applyBorder="1" applyAlignment="1">
      <alignment vertical="bottom"/>
    </xf>
    <xf numFmtId="9" fontId="5" fillId="2" borderId="2" xfId="1" applyFont="1" applyFill="1" applyBorder="1" applyAlignment="1">
      <alignment horizontal="center" vertical="bottom"/>
    </xf>
    <xf numFmtId="0" fontId="1" fillId="2" borderId="0" xfId="0" applyFont="1" applyFill="1" applyAlignment="1">
      <alignment horizontal="center" vertical="bottom"/>
    </xf>
    <xf numFmtId="0" fontId="15" fillId="0" borderId="0" xfId="0" applyFont="1" applyBorder="1" applyAlignment="1">
      <alignment horizontal="center" vertical="bottom"/>
    </xf>
    <xf numFmtId="0" fontId="16" fillId="0" borderId="2" xfId="0" applyFont="1" applyBorder="1" applyAlignment="1">
      <alignment horizontal="center" vertical="bottom" wrapText="1"/>
    </xf>
    <xf numFmtId="0" fontId="16" fillId="0" borderId="6" xfId="0" applyFont="1" applyBorder="1" applyAlignment="1">
      <alignment horizontal="center" vertical="bottom"/>
    </xf>
    <xf numFmtId="0" fontId="17" fillId="0" borderId="8" xfId="0" applyFont="1" applyBorder="1" applyAlignment="1">
      <alignment horizontal="center" vertical="bottom"/>
    </xf>
    <xf numFmtId="0" fontId="17" fillId="0" borderId="9" xfId="0" applyFont="1" applyBorder="1" applyAlignment="1">
      <alignment horizontal="center" vertical="bottom"/>
    </xf>
    <xf numFmtId="0" fontId="17" fillId="0" borderId="10" xfId="0" applyFont="1" applyBorder="1" applyAlignment="1">
      <alignment horizontal="center" vertical="bottom"/>
    </xf>
    <xf numFmtId="0" fontId="16" fillId="0" borderId="1" xfId="0" applyFont="1" applyBorder="1" applyAlignment="1">
      <alignment horizontal="center" vertical="bottom"/>
    </xf>
    <xf numFmtId="0" fontId="17" fillId="0" borderId="11" xfId="0" applyFont="1" applyBorder="1" applyAlignment="1">
      <alignment horizontal="center" vertical="bottom"/>
    </xf>
    <xf numFmtId="0" fontId="17" fillId="0" borderId="1" xfId="0" applyFont="1" applyBorder="1" applyAlignment="1">
      <alignment horizontal="center" vertical="bottom"/>
    </xf>
    <xf numFmtId="0" fontId="17" fillId="0" borderId="12" xfId="0" applyFont="1" applyBorder="1" applyAlignment="1">
      <alignment horizontal="center" vertical="bottom"/>
    </xf>
    <xf numFmtId="0" fontId="16" fillId="0" borderId="3" xfId="0" applyFont="1" applyBorder="1" applyAlignment="1">
      <alignment vertical="bottom"/>
    </xf>
    <xf numFmtId="0" fontId="16" fillId="0" borderId="2" xfId="0" applyFont="1" applyBorder="1" applyAlignment="1">
      <alignment horizontal="center" vertical="bottom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bottom" wrapText="1"/>
    </xf>
    <xf numFmtId="0" fontId="20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bottom"/>
    </xf>
    <xf numFmtId="0" fontId="3" fillId="0" borderId="2" xfId="0" applyFont="1" applyBorder="1" applyAlignment="1">
      <alignment vertical="bottom"/>
    </xf>
    <xf numFmtId="0" fontId="19" fillId="2" borderId="7" xfId="0" applyFont="1" applyFill="1" applyBorder="1" applyAlignment="1">
      <alignment horizontal="center" vertical="bottom" wrapText="1"/>
    </xf>
    <xf numFmtId="0" fontId="20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bottom"/>
    </xf>
    <xf numFmtId="0" fontId="6" fillId="4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64" fontId="21" fillId="5" borderId="12" xfId="0" applyNumberFormat="1" applyFont="1" applyFill="1" applyBorder="1" applyAlignment="1">
      <alignment horizontal="center" vertical="bottom" wrapText="1"/>
    </xf>
    <xf numFmtId="0" fontId="22" fillId="2" borderId="2" xfId="0" applyFont="1" applyFill="1" applyBorder="1" applyAlignment="1">
      <alignment vertical="bottom"/>
    </xf>
    <xf numFmtId="0" fontId="16" fillId="2" borderId="3" xfId="0" applyFont="1" applyFill="1" applyBorder="1" applyAlignment="1">
      <alignment vertical="bottom"/>
    </xf>
    <xf numFmtId="0" fontId="16" fillId="4" borderId="2" xfId="0" applyFont="1" applyFill="1" applyBorder="1" applyAlignment="1">
      <alignment horizontal="center" vertical="bottom"/>
    </xf>
    <xf numFmtId="0" fontId="21" fillId="2" borderId="2" xfId="0" applyFont="1" applyFill="1" applyBorder="1" applyAlignment="1">
      <alignment horizontal="center" vertical="bottom"/>
    </xf>
    <xf numFmtId="9" fontId="22" fillId="2" borderId="2" xfId="0" applyNumberFormat="1" applyFont="1" applyFill="1" applyBorder="1" applyAlignment="1">
      <alignment vertical="bottom"/>
    </xf>
    <xf numFmtId="0" fontId="1" fillId="2" borderId="0" xfId="0" applyFont="1" applyFill="1" applyAlignment="1">
      <alignment horizontal="center" vertical="bottom"/>
    </xf>
    <xf numFmtId="0" fontId="10" fillId="2" borderId="3" xfId="0" applyFont="1" applyFill="1" applyBorder="1" applyAlignment="1">
      <alignment vertical="bottom"/>
    </xf>
    <xf numFmtId="0" fontId="10" fillId="4" borderId="2" xfId="0" applyFont="1" applyFill="1" applyBorder="1" applyAlignment="1">
      <alignment horizontal="center" vertical="bottom"/>
    </xf>
    <xf numFmtId="164" fontId="8" fillId="5" borderId="12" xfId="0" applyNumberFormat="1" applyFont="1" applyFill="1" applyBorder="1" applyAlignment="1">
      <alignment horizontal="center" vertical="bottom" wrapText="1"/>
    </xf>
    <xf numFmtId="9" fontId="8" fillId="2" borderId="2" xfId="0" applyNumberFormat="1" applyFont="1" applyFill="1" applyBorder="1" applyAlignment="1">
      <alignment vertical="bottom"/>
    </xf>
    <xf numFmtId="0" fontId="16" fillId="2" borderId="3" xfId="0" applyFont="1" applyFill="1" applyBorder="1" applyAlignment="1">
      <alignment vertical="bottom" wrapText="1"/>
    </xf>
    <xf numFmtId="17" fontId="21" fillId="2" borderId="2" xfId="0" applyNumberFormat="1" applyFont="1" applyFill="1" applyBorder="1" applyAlignment="1">
      <alignment horizontal="center" vertical="bottom"/>
    </xf>
    <xf numFmtId="0" fontId="15" fillId="2" borderId="0" xfId="0" applyFont="1" applyFill="1" applyBorder="1" applyAlignment="1">
      <alignment horizontal="center" vertical="bottom"/>
    </xf>
    <xf numFmtId="0" fontId="16" fillId="2" borderId="2" xfId="0" applyFont="1" applyFill="1" applyBorder="1" applyAlignment="1">
      <alignment horizontal="center" vertical="bottom" wrapText="1"/>
    </xf>
    <xf numFmtId="0" fontId="16" fillId="2" borderId="6" xfId="0" applyFont="1" applyFill="1" applyBorder="1" applyAlignment="1">
      <alignment horizontal="center" vertical="bottom"/>
    </xf>
    <xf numFmtId="0" fontId="17" fillId="2" borderId="8" xfId="0" applyFont="1" applyFill="1" applyBorder="1" applyAlignment="1">
      <alignment horizontal="center" vertical="bottom"/>
    </xf>
    <xf numFmtId="0" fontId="17" fillId="2" borderId="9" xfId="0" applyFont="1" applyFill="1" applyBorder="1" applyAlignment="1">
      <alignment horizontal="center" vertical="bottom"/>
    </xf>
    <xf numFmtId="0" fontId="17" fillId="2" borderId="10" xfId="0" applyFont="1" applyFill="1" applyBorder="1" applyAlignment="1">
      <alignment horizontal="center" vertical="bottom"/>
    </xf>
    <xf numFmtId="0" fontId="16" fillId="2" borderId="1" xfId="0" applyFont="1" applyFill="1" applyBorder="1" applyAlignment="1">
      <alignment horizontal="center" vertical="bottom"/>
    </xf>
    <xf numFmtId="0" fontId="17" fillId="2" borderId="11" xfId="0" applyFont="1" applyFill="1" applyBorder="1" applyAlignment="1">
      <alignment horizontal="center" vertical="bottom"/>
    </xf>
    <xf numFmtId="0" fontId="17" fillId="2" borderId="1" xfId="0" applyFont="1" applyFill="1" applyBorder="1" applyAlignment="1">
      <alignment horizontal="center" vertical="bottom"/>
    </xf>
    <xf numFmtId="0" fontId="17" fillId="2" borderId="12" xfId="0" applyFont="1" applyFill="1" applyBorder="1" applyAlignment="1">
      <alignment horizontal="center" vertical="bottom"/>
    </xf>
    <xf numFmtId="0" fontId="16" fillId="2" borderId="2" xfId="0" applyFont="1" applyFill="1" applyBorder="1" applyAlignment="1">
      <alignment horizontal="center" vertical="bottom"/>
    </xf>
    <xf numFmtId="0" fontId="20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bottom"/>
    </xf>
    <xf numFmtId="0" fontId="3" fillId="2" borderId="2" xfId="0" applyFont="1" applyFill="1" applyBorder="1" applyAlignment="1">
      <alignment vertical="bottom"/>
    </xf>
    <xf numFmtId="0" fontId="20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4" fontId="21" fillId="2" borderId="12" xfId="0" applyNumberFormat="1" applyFont="1" applyFill="1" applyBorder="1" applyAlignment="1">
      <alignment horizontal="center" vertical="bottom" wrapText="1"/>
    </xf>
    <xf numFmtId="164" fontId="8" fillId="2" borderId="12" xfId="0" applyNumberFormat="1" applyFont="1" applyFill="1" applyBorder="1" applyAlignment="1">
      <alignment horizontal="center" vertical="bottom" wrapText="1"/>
    </xf>
    <xf numFmtId="0" fontId="21" fillId="2" borderId="2" xfId="0" applyNumberFormat="1" applyFont="1" applyFill="1" applyBorder="1" applyAlignment="1">
      <alignment horizontal="center" vertical="bottom"/>
    </xf>
    <xf numFmtId="0" fontId="3" fillId="0" borderId="2" xfId="0" applyBorder="1" applyAlignment="1">
      <alignment vertical="bottom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bottom"/>
    </xf>
    <xf numFmtId="0" fontId="24" fillId="4" borderId="2" xfId="0" applyFont="1" applyFill="1" applyBorder="1" applyAlignment="1">
      <alignment vertical="bottom"/>
    </xf>
    <xf numFmtId="0" fontId="24" fillId="4" borderId="2" xfId="0" applyNumberFormat="1" applyFont="1" applyFill="1" applyBorder="1" applyAlignment="1">
      <alignment vertical="bottom"/>
    </xf>
    <xf numFmtId="0" fontId="24" fillId="9" borderId="2" xfId="0" applyFont="1" applyFill="1" applyBorder="1" applyAlignment="1">
      <alignment vertical="bottom"/>
    </xf>
    <xf numFmtId="0" fontId="24" fillId="9" borderId="2" xfId="0" applyNumberFormat="1" applyFont="1" applyFill="1" applyBorder="1" applyAlignment="1">
      <alignment vertical="bottom"/>
    </xf>
    <xf numFmtId="0" fontId="23" fillId="6" borderId="2" xfId="0" applyFont="1" applyFill="1" applyBorder="1" applyAlignment="1">
      <alignment vertical="bottom"/>
    </xf>
    <xf numFmtId="0" fontId="25" fillId="0" borderId="0" xfId="0" applyNumberFormat="1" applyFont="1" applyAlignment="1">
      <alignment vertical="top" wrapText="1"/>
    </xf>
    <xf numFmtId="0" fontId="25" fillId="0" borderId="0" xfId="0" applyNumberFormat="1" applyFont="1" applyAlignment="1">
      <alignment horizontal="center" vertical="top" wrapText="1"/>
    </xf>
    <xf numFmtId="0" fontId="3" fillId="0" borderId="0" xfId="0" applyNumberFormat="1" applyAlignment="1">
      <alignment vertical="top" wrapText="1"/>
    </xf>
    <xf numFmtId="0" fontId="3" fillId="0" borderId="0" xfId="0" applyNumberFormat="1" applyAlignment="1">
      <alignment horizontal="center" vertical="top" wrapText="1"/>
    </xf>
    <xf numFmtId="0" fontId="3" fillId="0" borderId="13" xfId="0" applyNumberFormat="1" applyBorder="1" applyAlignment="1">
      <alignment vertical="top" wrapText="1"/>
    </xf>
    <xf numFmtId="0" fontId="3" fillId="0" borderId="14" xfId="0" applyNumberFormat="1" applyBorder="1" applyAlignment="1">
      <alignment vertical="top" wrapText="1"/>
    </xf>
    <xf numFmtId="0" fontId="3" fillId="0" borderId="14" xfId="0" applyNumberFormat="1" applyBorder="1" applyAlignment="1">
      <alignment horizontal="center" vertical="top" wrapText="1"/>
    </xf>
    <xf numFmtId="0" fontId="3" fillId="0" borderId="15" xfId="0" applyNumberFormat="1" applyBorder="1" applyAlignment="1">
      <alignment horizontal="center" vertical="top" wrapText="1"/>
    </xf>
  </cellXfs>
  <cellStyles count="2">
    <cellStyle name="常规" xfId="0" builtinId="0"/>
    <cellStyle name="百分比" xfId="1" builtinId="5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F378"/>
  <sheetViews>
    <sheetView tabSelected="1" workbookViewId="0" topLeftCell="A286" zoomScale="62">
      <selection activeCell="E305" sqref="E305"/>
    </sheetView>
  </sheetViews>
  <sheetFormatPr defaultRowHeight="15.0" defaultColWidth="10"/>
  <cols>
    <col min="1" max="1" customWidth="1" width="7.4257812" style="1"/>
    <col min="2" max="2" customWidth="1" width="32.0" style="2"/>
    <col min="3" max="3" customWidth="1" width="9.0" style="3"/>
    <col min="4" max="4" customWidth="1" width="6.7109375" style="4"/>
    <col min="5" max="5" customWidth="1" width="6.5703125" style="4"/>
    <col min="6" max="6" customWidth="1" width="7.0" style="4"/>
    <col min="7" max="7" customWidth="1" width="9.855469" style="4"/>
    <col min="8" max="8" customWidth="1" width="6.4257812" style="4"/>
    <col min="9" max="9" customWidth="1" width="5.2851562" style="4"/>
    <col min="10" max="10" customWidth="1" width="6.2851562" style="4"/>
    <col min="11" max="12" customWidth="1" width="6.140625" style="4"/>
    <col min="13" max="13" customWidth="1" width="6.4257812" style="4"/>
    <col min="14" max="14" customWidth="1" width="7.0" style="4"/>
    <col min="15" max="15" customWidth="1" width="6.2851562" style="4"/>
    <col min="16" max="16" customWidth="1" width="9.140625" style="5"/>
    <col min="17" max="31" customWidth="1" width="9.140625" style="6"/>
  </cols>
  <sheetData>
    <row r="1" spans="8:8" ht="15.0" customHeight="1">
      <c r="A1" s="7" t="s">
        <v>128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8:8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8:8" ht="45.0" customHeight="1">
      <c r="A3" s="9" t="s">
        <v>65</v>
      </c>
      <c r="B3" s="10" t="s">
        <v>66</v>
      </c>
      <c r="C3" s="10" t="s">
        <v>67</v>
      </c>
      <c r="D3" s="9" t="s">
        <v>46</v>
      </c>
      <c r="E3" s="9"/>
      <c r="F3" s="9"/>
      <c r="G3" s="10" t="s">
        <v>72</v>
      </c>
      <c r="H3" s="9" t="s">
        <v>68</v>
      </c>
      <c r="I3" s="9"/>
      <c r="J3" s="9"/>
      <c r="K3" s="9"/>
      <c r="L3" s="9" t="s">
        <v>69</v>
      </c>
      <c r="M3" s="9"/>
      <c r="N3" s="9"/>
      <c r="O3" s="9"/>
      <c r="P3" s="11"/>
      <c r="Q3" s="12"/>
      <c r="R3" s="11"/>
      <c r="S3" s="12"/>
      <c r="T3" s="12"/>
      <c r="U3" s="12"/>
      <c r="V3" s="12"/>
      <c r="W3" s="13"/>
      <c r="X3" s="13"/>
      <c r="Y3" s="13"/>
      <c r="Z3" s="14"/>
      <c r="AA3" s="14"/>
      <c r="AB3" s="14"/>
      <c r="AC3" s="14"/>
    </row>
    <row r="4" spans="8:8">
      <c r="A4" s="9"/>
      <c r="B4" s="10"/>
      <c r="C4" s="10"/>
      <c r="D4" s="15" t="s">
        <v>47</v>
      </c>
      <c r="E4" s="15" t="s">
        <v>48</v>
      </c>
      <c r="F4" s="15" t="s">
        <v>49</v>
      </c>
      <c r="G4" s="10"/>
      <c r="H4" s="16" t="s">
        <v>1</v>
      </c>
      <c r="I4" s="16" t="s">
        <v>2</v>
      </c>
      <c r="J4" s="16" t="s">
        <v>0</v>
      </c>
      <c r="K4" s="16" t="s">
        <v>3</v>
      </c>
      <c r="L4" s="16" t="s">
        <v>70</v>
      </c>
      <c r="M4" s="16" t="s">
        <v>4</v>
      </c>
      <c r="N4" s="16" t="s">
        <v>71</v>
      </c>
      <c r="O4" s="16" t="s">
        <v>5</v>
      </c>
      <c r="P4" s="11"/>
      <c r="Q4" s="12"/>
      <c r="R4" s="17"/>
      <c r="S4" s="17"/>
      <c r="T4" s="17"/>
      <c r="U4" s="17"/>
      <c r="V4" s="17"/>
      <c r="W4" s="18"/>
      <c r="X4" s="18"/>
      <c r="Y4" s="18"/>
      <c r="Z4" s="19"/>
      <c r="AA4" s="20"/>
      <c r="AB4" s="20"/>
      <c r="AC4" s="20"/>
    </row>
    <row r="5" spans="8:8" ht="15.75">
      <c r="A5" s="21"/>
      <c r="B5" s="22" t="s">
        <v>10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1"/>
      <c r="Q5" s="12"/>
      <c r="R5" s="17"/>
      <c r="S5" s="25"/>
      <c r="T5" s="25"/>
      <c r="U5" s="25"/>
      <c r="V5" s="25"/>
      <c r="W5" s="25"/>
      <c r="X5" s="25"/>
      <c r="Y5" s="25"/>
      <c r="Z5" s="25"/>
      <c r="AA5" s="25"/>
      <c r="AB5" s="25"/>
      <c r="AC5" s="26"/>
    </row>
    <row r="6" spans="8:8" s="27" ht="15.0" customFormat="1">
      <c r="A6" s="28">
        <v>520.0</v>
      </c>
      <c r="B6" s="29" t="s">
        <v>51</v>
      </c>
      <c r="C6" s="30">
        <v>205.0</v>
      </c>
      <c r="D6" s="31">
        <v>5.1</v>
      </c>
      <c r="E6" s="31">
        <v>5.1</v>
      </c>
      <c r="F6" s="31">
        <v>31.84</v>
      </c>
      <c r="G6" s="31">
        <v>185.6</v>
      </c>
      <c r="H6" s="31">
        <v>0.06</v>
      </c>
      <c r="I6" s="31">
        <v>0.12</v>
      </c>
      <c r="J6" s="31">
        <v>1.22</v>
      </c>
      <c r="K6" s="31">
        <v>0.2</v>
      </c>
      <c r="L6" s="31">
        <v>125.2</v>
      </c>
      <c r="M6" s="31">
        <v>36.32</v>
      </c>
      <c r="N6" s="31">
        <v>152.66</v>
      </c>
      <c r="O6" s="31">
        <v>0.78</v>
      </c>
      <c r="P6" s="11"/>
      <c r="Q6" s="12"/>
      <c r="R6" s="17"/>
      <c r="S6" s="32"/>
      <c r="T6" s="32"/>
      <c r="U6" s="32"/>
      <c r="V6" s="32"/>
      <c r="W6" s="33"/>
      <c r="X6" s="33"/>
      <c r="Y6" s="32"/>
      <c r="Z6" s="32"/>
      <c r="AA6" s="32"/>
      <c r="AB6" s="19"/>
      <c r="AC6" s="19"/>
    </row>
    <row r="7" spans="8:8">
      <c r="A7" s="28">
        <v>42.0</v>
      </c>
      <c r="B7" s="29" t="s">
        <v>9</v>
      </c>
      <c r="C7" s="30">
        <v>10.0</v>
      </c>
      <c r="D7" s="31">
        <v>2.3</v>
      </c>
      <c r="E7" s="31">
        <v>3.0</v>
      </c>
      <c r="F7" s="31">
        <v>0.0</v>
      </c>
      <c r="G7" s="31">
        <v>37.0</v>
      </c>
      <c r="H7" s="31">
        <v>0.03</v>
      </c>
      <c r="I7" s="31">
        <v>0.0</v>
      </c>
      <c r="J7" s="31">
        <v>0.1</v>
      </c>
      <c r="K7" s="31">
        <v>0.0</v>
      </c>
      <c r="L7" s="31">
        <v>120.0</v>
      </c>
      <c r="M7" s="31">
        <v>5.4</v>
      </c>
      <c r="N7" s="31">
        <v>76.8</v>
      </c>
      <c r="O7" s="31">
        <v>0.1</v>
      </c>
      <c r="P7" s="11"/>
      <c r="Q7" s="12"/>
      <c r="R7" s="17"/>
      <c r="S7" s="34"/>
      <c r="T7" s="34"/>
      <c r="U7" s="34"/>
      <c r="V7" s="34"/>
      <c r="W7" s="34"/>
      <c r="X7" s="34"/>
      <c r="Y7" s="34"/>
      <c r="Z7" s="34"/>
      <c r="AA7" s="34"/>
      <c r="AB7" s="34"/>
      <c r="AC7" s="33"/>
    </row>
    <row r="8" spans="8:8">
      <c r="A8" s="28">
        <v>1167.0</v>
      </c>
      <c r="B8" s="29" t="s">
        <v>7</v>
      </c>
      <c r="C8" s="35" t="s">
        <v>145</v>
      </c>
      <c r="D8" s="31">
        <v>0.2</v>
      </c>
      <c r="E8" s="31">
        <v>0.05</v>
      </c>
      <c r="F8" s="31">
        <v>15.01</v>
      </c>
      <c r="G8" s="31">
        <v>61.3</v>
      </c>
      <c r="H8" s="31">
        <v>0.03</v>
      </c>
      <c r="I8" s="31">
        <v>0.0</v>
      </c>
      <c r="J8" s="31">
        <v>0.03</v>
      </c>
      <c r="K8" s="31">
        <v>0.0</v>
      </c>
      <c r="L8" s="31">
        <v>9.67</v>
      </c>
      <c r="M8" s="31">
        <v>3.29</v>
      </c>
      <c r="N8" s="31">
        <v>0.04</v>
      </c>
      <c r="O8" s="31">
        <v>0.04</v>
      </c>
      <c r="R8" s="11"/>
      <c r="S8" s="36"/>
      <c r="T8" s="34"/>
      <c r="U8" s="34"/>
      <c r="V8" s="34"/>
      <c r="W8" s="34"/>
      <c r="X8" s="34"/>
      <c r="Y8" s="34"/>
      <c r="Z8" s="34"/>
      <c r="AA8" s="34"/>
      <c r="AB8" s="37"/>
      <c r="AC8" s="38"/>
    </row>
    <row r="9" spans="8:8" ht="15.0" customHeight="1">
      <c r="A9" s="28"/>
      <c r="B9" s="29" t="s">
        <v>8</v>
      </c>
      <c r="C9" s="30">
        <v>100.0</v>
      </c>
      <c r="D9" s="31">
        <v>7.6</v>
      </c>
      <c r="E9" s="31">
        <v>0.8</v>
      </c>
      <c r="F9" s="31">
        <v>46.7</v>
      </c>
      <c r="G9" s="31">
        <v>212.5</v>
      </c>
      <c r="H9" s="31">
        <v>0.0</v>
      </c>
      <c r="I9" s="31">
        <v>0.12</v>
      </c>
      <c r="J9" s="31">
        <v>0.0</v>
      </c>
      <c r="K9" s="31">
        <v>0.0</v>
      </c>
      <c r="L9" s="31">
        <v>20.0</v>
      </c>
      <c r="M9" s="31">
        <v>28.0</v>
      </c>
      <c r="N9" s="31">
        <v>68.7</v>
      </c>
      <c r="O9" s="31">
        <v>1.25</v>
      </c>
      <c r="P9" s="11"/>
      <c r="Q9" s="12"/>
      <c r="R9" s="17"/>
      <c r="S9" s="36"/>
      <c r="T9" s="34"/>
      <c r="U9" s="34"/>
      <c r="V9" s="34"/>
      <c r="W9" s="34"/>
      <c r="X9" s="34"/>
      <c r="Y9" s="34"/>
      <c r="Z9" s="34"/>
      <c r="AA9" s="34"/>
      <c r="AB9" s="37"/>
      <c r="AC9" s="17"/>
    </row>
    <row r="10" spans="8:8" s="27" ht="15.0" customFormat="1">
      <c r="A10" s="28"/>
      <c r="B10" s="29" t="s">
        <v>12</v>
      </c>
      <c r="C10" s="31"/>
      <c r="D10" s="31">
        <f t="shared" si="0" ref="D10:O10">SUM(D6:D9)</f>
        <v>15.2</v>
      </c>
      <c r="E10" s="31">
        <f t="shared" si="0"/>
        <v>8.950000000000001</v>
      </c>
      <c r="F10" s="31">
        <f t="shared" si="0"/>
        <v>93.55000000000001</v>
      </c>
      <c r="G10" s="31">
        <f t="shared" si="0"/>
        <v>496.4</v>
      </c>
      <c r="H10" s="31">
        <f t="shared" si="0"/>
        <v>0.12</v>
      </c>
      <c r="I10" s="31">
        <f t="shared" si="0"/>
        <v>0.24</v>
      </c>
      <c r="J10" s="31">
        <f t="shared" si="0"/>
        <v>1.35</v>
      </c>
      <c r="K10" s="31">
        <f t="shared" si="0"/>
        <v>0.2</v>
      </c>
      <c r="L10" s="31">
        <f t="shared" si="0"/>
        <v>274.87</v>
      </c>
      <c r="M10" s="31">
        <f t="shared" si="0"/>
        <v>73.00999999999999</v>
      </c>
      <c r="N10" s="31">
        <f t="shared" si="0"/>
        <v>298.2</v>
      </c>
      <c r="O10" s="31">
        <f t="shared" si="0"/>
        <v>2.17</v>
      </c>
      <c r="P10" s="11"/>
      <c r="Q10" s="12"/>
      <c r="R10" s="12"/>
      <c r="S10" s="32"/>
      <c r="T10" s="39"/>
      <c r="U10" s="39"/>
      <c r="V10" s="39"/>
      <c r="W10" s="39"/>
      <c r="X10" s="39"/>
      <c r="Y10" s="39"/>
      <c r="Z10" s="39"/>
      <c r="AA10" s="39"/>
      <c r="AB10" s="40"/>
      <c r="AC10" s="12"/>
    </row>
    <row r="11" spans="8:8" s="41" ht="15.0" customFormat="1">
      <c r="A11" s="28"/>
      <c r="B11" s="42" t="s">
        <v>15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4"/>
      <c r="P11" s="45"/>
      <c r="Q11" s="45"/>
      <c r="R11" s="17"/>
      <c r="S11" s="32"/>
      <c r="T11" s="39"/>
      <c r="U11" s="39"/>
      <c r="V11" s="39"/>
      <c r="W11" s="39"/>
      <c r="X11" s="39"/>
      <c r="Y11" s="39"/>
      <c r="Z11" s="39"/>
      <c r="AA11" s="39"/>
      <c r="AB11" s="40"/>
      <c r="AC11" s="17"/>
    </row>
    <row r="12" spans="8:8">
      <c r="A12" s="28">
        <v>56.0</v>
      </c>
      <c r="B12" s="29" t="s">
        <v>147</v>
      </c>
      <c r="C12" s="30">
        <v>100.0</v>
      </c>
      <c r="D12" s="31">
        <v>1.2</v>
      </c>
      <c r="E12" s="31">
        <v>4.0</v>
      </c>
      <c r="F12" s="31">
        <v>2.7</v>
      </c>
      <c r="G12" s="31">
        <v>52.0</v>
      </c>
      <c r="H12" s="31">
        <v>0.01</v>
      </c>
      <c r="I12" s="31">
        <v>0.0</v>
      </c>
      <c r="J12" s="31">
        <v>32.8</v>
      </c>
      <c r="K12" s="31">
        <v>4.0</v>
      </c>
      <c r="L12" s="31">
        <v>99.0</v>
      </c>
      <c r="M12" s="31">
        <v>45.8</v>
      </c>
      <c r="N12" s="31">
        <v>68.1</v>
      </c>
      <c r="O12" s="31">
        <v>1.3</v>
      </c>
      <c r="P12" s="11"/>
      <c r="Q12" s="12"/>
      <c r="R12" s="17"/>
      <c r="S12" s="17"/>
      <c r="T12" s="18"/>
      <c r="U12" s="18"/>
      <c r="V12" s="18"/>
      <c r="W12" s="18"/>
      <c r="X12" s="18"/>
      <c r="Y12" s="18"/>
      <c r="Z12" s="18"/>
      <c r="AA12" s="46"/>
      <c r="AB12" s="18"/>
      <c r="AC12" s="17"/>
    </row>
    <row r="13" spans="8:8">
      <c r="A13" s="28">
        <v>319.0</v>
      </c>
      <c r="B13" s="29" t="s">
        <v>36</v>
      </c>
      <c r="C13" s="30">
        <v>250.0</v>
      </c>
      <c r="D13" s="31">
        <v>6.8</v>
      </c>
      <c r="E13" s="31">
        <v>4.95</v>
      </c>
      <c r="F13" s="31">
        <v>18.9</v>
      </c>
      <c r="G13" s="31">
        <v>148.5</v>
      </c>
      <c r="H13" s="31">
        <v>0.09</v>
      </c>
      <c r="I13" s="31">
        <v>0.09</v>
      </c>
      <c r="J13" s="31">
        <v>3.35</v>
      </c>
      <c r="K13" s="31">
        <v>0.5</v>
      </c>
      <c r="L13" s="31">
        <v>1.1</v>
      </c>
      <c r="M13" s="31">
        <v>0.62</v>
      </c>
      <c r="N13" s="31">
        <v>7.69</v>
      </c>
      <c r="O13" s="31">
        <v>6.02</v>
      </c>
      <c r="P13" s="11"/>
      <c r="Q13" s="12"/>
      <c r="R13" s="47"/>
      <c r="AC13" s="47"/>
    </row>
    <row r="14" spans="8:8" s="27" ht="15.0" customFormat="1">
      <c r="A14" s="28">
        <v>862.0</v>
      </c>
      <c r="B14" s="48" t="s">
        <v>130</v>
      </c>
      <c r="C14" s="28">
        <v>100.0</v>
      </c>
      <c r="D14" s="31">
        <v>16.4</v>
      </c>
      <c r="E14" s="31">
        <v>9.36</v>
      </c>
      <c r="F14" s="31">
        <v>12.8</v>
      </c>
      <c r="G14" s="31">
        <v>201.6</v>
      </c>
      <c r="H14" s="31">
        <v>0.08</v>
      </c>
      <c r="I14" s="31">
        <v>0.13</v>
      </c>
      <c r="J14" s="31">
        <v>0.96</v>
      </c>
      <c r="K14" s="31">
        <v>0.18</v>
      </c>
      <c r="L14" s="31">
        <v>139.1</v>
      </c>
      <c r="M14" s="31">
        <v>20.5</v>
      </c>
      <c r="N14" s="31">
        <v>351.07</v>
      </c>
      <c r="O14" s="31">
        <v>0.99</v>
      </c>
      <c r="P14" s="11"/>
      <c r="Q14" s="12"/>
      <c r="R14" s="17"/>
      <c r="S14" s="6"/>
      <c r="T14" s="6"/>
      <c r="U14" s="6"/>
      <c r="V14" s="6"/>
      <c r="W14" s="6"/>
      <c r="X14" s="6"/>
      <c r="Y14" s="6"/>
      <c r="Z14" s="6"/>
      <c r="AA14" s="6"/>
      <c r="AB14" s="6"/>
      <c r="AC14" s="17"/>
    </row>
    <row r="15" spans="8:8" s="27" ht="15.0" customFormat="1">
      <c r="A15" s="28">
        <v>903.0</v>
      </c>
      <c r="B15" s="48" t="s">
        <v>86</v>
      </c>
      <c r="C15" s="28">
        <v>180.0</v>
      </c>
      <c r="D15" s="31">
        <v>3.2</v>
      </c>
      <c r="E15" s="31">
        <v>5.6</v>
      </c>
      <c r="F15" s="31">
        <v>21.0</v>
      </c>
      <c r="G15" s="31">
        <v>148.0</v>
      </c>
      <c r="H15" s="31">
        <v>0.098</v>
      </c>
      <c r="I15" s="31">
        <v>0.73</v>
      </c>
      <c r="J15" s="31">
        <v>39.6</v>
      </c>
      <c r="K15" s="31">
        <v>0.61</v>
      </c>
      <c r="L15" s="31">
        <v>101.18</v>
      </c>
      <c r="M15" s="31">
        <v>51.84</v>
      </c>
      <c r="N15" s="31">
        <v>242.3</v>
      </c>
      <c r="O15" s="31">
        <v>0.0</v>
      </c>
      <c r="P15" s="11"/>
      <c r="Q15" s="12"/>
      <c r="R15" s="17"/>
      <c r="S15" s="6"/>
      <c r="T15" s="6"/>
      <c r="U15" s="6"/>
      <c r="V15" s="6"/>
      <c r="W15" s="6"/>
      <c r="X15" s="6"/>
      <c r="Y15" s="6"/>
      <c r="Z15" s="6"/>
      <c r="AA15" s="6"/>
      <c r="AB15" s="6"/>
      <c r="AC15" s="17"/>
    </row>
    <row r="16" spans="8:8" s="41" ht="15.0" customFormat="1">
      <c r="A16" s="28"/>
      <c r="B16" s="29" t="s">
        <v>83</v>
      </c>
      <c r="C16" s="30">
        <v>200.0</v>
      </c>
      <c r="D16" s="31">
        <v>1.0</v>
      </c>
      <c r="E16" s="31">
        <v>0.0</v>
      </c>
      <c r="F16" s="31">
        <v>23.4</v>
      </c>
      <c r="G16" s="31">
        <v>94.0</v>
      </c>
      <c r="H16" s="31">
        <v>0.0</v>
      </c>
      <c r="I16" s="31">
        <v>0.08</v>
      </c>
      <c r="J16" s="31">
        <v>80.0</v>
      </c>
      <c r="K16" s="31">
        <v>0.0</v>
      </c>
      <c r="L16" s="31">
        <v>36.0</v>
      </c>
      <c r="M16" s="31">
        <v>0.0</v>
      </c>
      <c r="N16" s="31">
        <v>26.0</v>
      </c>
      <c r="O16" s="31">
        <v>0.6</v>
      </c>
      <c r="P16" s="45"/>
      <c r="Q16" s="45"/>
      <c r="R16" s="45"/>
      <c r="S16" s="45"/>
      <c r="T16" s="12"/>
      <c r="U16" s="12"/>
      <c r="V16" s="12"/>
      <c r="W16" s="12"/>
      <c r="X16" s="12"/>
      <c r="Y16" s="12"/>
      <c r="Z16" s="12"/>
      <c r="AA16" s="12"/>
      <c r="AB16" s="12"/>
      <c r="AC16" s="45"/>
    </row>
    <row r="17" spans="8:8">
      <c r="A17" s="28" t="s">
        <v>84</v>
      </c>
      <c r="B17" s="29" t="s">
        <v>14</v>
      </c>
      <c r="C17" s="30">
        <v>100.0</v>
      </c>
      <c r="D17" s="31">
        <v>7.6</v>
      </c>
      <c r="E17" s="31">
        <v>13.2</v>
      </c>
      <c r="F17" s="31">
        <v>69.0</v>
      </c>
      <c r="G17" s="31">
        <v>394.0</v>
      </c>
      <c r="H17" s="31">
        <v>0.018</v>
      </c>
      <c r="I17" s="31">
        <v>0.6</v>
      </c>
      <c r="J17" s="31">
        <v>10.6</v>
      </c>
      <c r="K17" s="31">
        <v>3.4</v>
      </c>
      <c r="L17" s="31">
        <v>43.8</v>
      </c>
      <c r="M17" s="31">
        <v>36.4</v>
      </c>
      <c r="N17" s="31">
        <v>191.4</v>
      </c>
      <c r="O17" s="31">
        <v>2.2</v>
      </c>
      <c r="P17" s="11"/>
      <c r="Q17" s="12"/>
      <c r="R17" s="17"/>
      <c r="S17" s="45"/>
      <c r="T17" s="12"/>
      <c r="U17" s="12"/>
      <c r="V17" s="12"/>
      <c r="W17" s="12"/>
      <c r="X17" s="12"/>
      <c r="Y17" s="12"/>
      <c r="Z17" s="12"/>
      <c r="AA17" s="12"/>
      <c r="AB17" s="12"/>
      <c r="AC17" s="17"/>
    </row>
    <row r="18" spans="8:8">
      <c r="A18" s="28"/>
      <c r="B18" s="29" t="s">
        <v>21</v>
      </c>
      <c r="C18" s="30">
        <v>60.0</v>
      </c>
      <c r="D18" s="31">
        <v>4.2</v>
      </c>
      <c r="E18" s="31">
        <v>0.75</v>
      </c>
      <c r="F18" s="31">
        <v>21.9</v>
      </c>
      <c r="G18" s="31">
        <v>106.5</v>
      </c>
      <c r="H18" s="31">
        <v>0.0</v>
      </c>
      <c r="I18" s="31">
        <v>0.15</v>
      </c>
      <c r="J18" s="31">
        <v>0.0</v>
      </c>
      <c r="K18" s="31">
        <v>0.007</v>
      </c>
      <c r="L18" s="31">
        <v>22.0</v>
      </c>
      <c r="M18" s="31">
        <v>19.9</v>
      </c>
      <c r="N18" s="31">
        <v>91.35</v>
      </c>
      <c r="O18" s="31">
        <v>2.1</v>
      </c>
      <c r="P18" s="11"/>
      <c r="Q18" s="12"/>
      <c r="S18" s="12"/>
      <c r="T18" s="45"/>
      <c r="U18" s="45"/>
      <c r="V18" s="45"/>
      <c r="W18" s="45"/>
      <c r="X18" s="45"/>
      <c r="Y18" s="45"/>
      <c r="Z18" s="45"/>
      <c r="AA18" s="45"/>
      <c r="AB18" s="45"/>
    </row>
    <row r="19" spans="8:8">
      <c r="A19" s="28"/>
      <c r="B19" s="29" t="s">
        <v>12</v>
      </c>
      <c r="C19" s="30"/>
      <c r="D19" s="31">
        <f t="shared" si="1" ref="D19:O19">SUM(D12:D18)</f>
        <v>40.4</v>
      </c>
      <c r="E19" s="31">
        <f t="shared" si="1"/>
        <v>37.86</v>
      </c>
      <c r="F19" s="31">
        <f t="shared" si="1"/>
        <v>169.70000000000002</v>
      </c>
      <c r="G19" s="31">
        <f t="shared" si="1"/>
        <v>1144.6</v>
      </c>
      <c r="H19" s="31">
        <f t="shared" si="1"/>
        <v>0.29600000000000004</v>
      </c>
      <c r="I19" s="31">
        <f t="shared" si="1"/>
        <v>1.7799999999999998</v>
      </c>
      <c r="J19" s="31">
        <f t="shared" si="1"/>
        <v>167.31</v>
      </c>
      <c r="K19" s="31">
        <f t="shared" si="1"/>
        <v>8.697</v>
      </c>
      <c r="L19" s="31">
        <f t="shared" si="1"/>
        <v>442.18</v>
      </c>
      <c r="M19" s="31">
        <f t="shared" si="1"/>
        <v>175.06</v>
      </c>
      <c r="N19" s="31">
        <f t="shared" si="1"/>
        <v>977.9100000000001</v>
      </c>
      <c r="O19" s="31">
        <f t="shared" si="1"/>
        <v>13.209999999999999</v>
      </c>
      <c r="P19" s="11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8:8">
      <c r="A20" s="28"/>
      <c r="B20" s="49" t="s">
        <v>98</v>
      </c>
      <c r="C20" s="50"/>
      <c r="D20" s="51">
        <f t="shared" si="2" ref="D20:O20">D10+D19</f>
        <v>55.599999999999994</v>
      </c>
      <c r="E20" s="51">
        <f t="shared" si="2"/>
        <v>46.81</v>
      </c>
      <c r="F20" s="51">
        <f t="shared" si="2"/>
        <v>263.25</v>
      </c>
      <c r="G20" s="51">
        <f t="shared" si="2"/>
        <v>1641.0</v>
      </c>
      <c r="H20" s="51">
        <f t="shared" si="2"/>
        <v>0.416</v>
      </c>
      <c r="I20" s="51">
        <f t="shared" si="2"/>
        <v>2.02</v>
      </c>
      <c r="J20" s="51">
        <f t="shared" si="2"/>
        <v>168.66</v>
      </c>
      <c r="K20" s="51">
        <f t="shared" si="2"/>
        <v>8.896999999999998</v>
      </c>
      <c r="L20" s="51">
        <f t="shared" si="2"/>
        <v>717.05</v>
      </c>
      <c r="M20" s="51">
        <f t="shared" si="2"/>
        <v>248.07</v>
      </c>
      <c r="N20" s="51">
        <f t="shared" si="2"/>
        <v>1276.11</v>
      </c>
      <c r="O20" s="51">
        <f t="shared" si="2"/>
        <v>15.38</v>
      </c>
      <c r="P20" s="11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8:8">
      <c r="A21" s="52"/>
      <c r="B21" s="40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11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8:8">
      <c r="A22" s="52"/>
      <c r="B22" s="40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11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8:8">
      <c r="A23" s="52"/>
      <c r="B23" s="40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11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8:8">
      <c r="A24" s="52"/>
      <c r="B24" s="40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11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8:8">
      <c r="A25" s="52"/>
      <c r="B25" s="40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11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8:8">
      <c r="A26" s="52"/>
      <c r="B26" s="40"/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11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8:8">
      <c r="A27" s="52"/>
      <c r="B27" s="40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11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8:8">
      <c r="A28" s="52"/>
      <c r="B28" s="40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11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8:8">
      <c r="A29" s="52"/>
      <c r="B29" s="40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11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8:8"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S30" s="12"/>
      <c r="T30" s="12"/>
      <c r="U30" s="57"/>
      <c r="V30" s="57"/>
      <c r="W30" s="57"/>
      <c r="X30" s="57"/>
      <c r="Y30" s="57"/>
      <c r="Z30" s="14"/>
      <c r="AA30" s="14"/>
      <c r="AB30" s="14"/>
    </row>
    <row r="31" spans="8:8" ht="30.0" customHeight="1">
      <c r="A31" s="58" t="s">
        <v>27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  <row r="32" spans="8:8">
      <c r="A32" s="9" t="s">
        <v>65</v>
      </c>
      <c r="B32" s="59" t="s">
        <v>66</v>
      </c>
      <c r="C32" s="59" t="s">
        <v>67</v>
      </c>
      <c r="D32" s="60" t="s">
        <v>46</v>
      </c>
      <c r="E32" s="60"/>
      <c r="F32" s="60"/>
      <c r="G32" s="59" t="s">
        <v>72</v>
      </c>
      <c r="H32" s="60" t="s">
        <v>68</v>
      </c>
      <c r="I32" s="60"/>
      <c r="J32" s="60"/>
      <c r="K32" s="60"/>
      <c r="L32" s="60" t="s">
        <v>69</v>
      </c>
      <c r="M32" s="60"/>
      <c r="N32" s="60"/>
      <c r="O32" s="60"/>
    </row>
    <row r="33" spans="8:8" s="61" ht="15.0" customFormat="1">
      <c r="A33" s="9"/>
      <c r="B33" s="59"/>
      <c r="C33" s="59"/>
      <c r="D33" s="62" t="s">
        <v>47</v>
      </c>
      <c r="E33" s="62" t="s">
        <v>48</v>
      </c>
      <c r="F33" s="62" t="s">
        <v>49</v>
      </c>
      <c r="G33" s="59"/>
      <c r="H33" s="62" t="s">
        <v>1</v>
      </c>
      <c r="I33" s="62" t="s">
        <v>2</v>
      </c>
      <c r="J33" s="62" t="s">
        <v>0</v>
      </c>
      <c r="K33" s="62" t="s">
        <v>3</v>
      </c>
      <c r="L33" s="62" t="s">
        <v>70</v>
      </c>
      <c r="M33" s="62" t="s">
        <v>4</v>
      </c>
      <c r="N33" s="62" t="s">
        <v>71</v>
      </c>
      <c r="O33" s="62" t="s">
        <v>5</v>
      </c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8:8">
      <c r="A34" s="63"/>
      <c r="B34" s="42" t="s">
        <v>10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4"/>
      <c r="T34" s="41"/>
      <c r="U34" s="41"/>
      <c r="V34" s="41"/>
      <c r="W34" s="41"/>
      <c r="X34" s="41"/>
      <c r="Y34" s="41"/>
      <c r="Z34" s="41"/>
      <c r="AA34" s="41"/>
      <c r="AB34" s="41"/>
    </row>
    <row r="35" spans="8:8">
      <c r="A35" s="28">
        <v>617.0</v>
      </c>
      <c r="B35" s="29" t="s">
        <v>82</v>
      </c>
      <c r="C35" s="30">
        <v>200.0</v>
      </c>
      <c r="D35" s="31">
        <v>27.8</v>
      </c>
      <c r="E35" s="31">
        <v>19.0</v>
      </c>
      <c r="F35" s="31">
        <v>42.2</v>
      </c>
      <c r="G35" s="31">
        <v>450.6</v>
      </c>
      <c r="H35" s="31">
        <v>0.007</v>
      </c>
      <c r="I35" s="31">
        <v>0.09</v>
      </c>
      <c r="J35" s="31">
        <v>0.5</v>
      </c>
      <c r="K35" s="31">
        <v>0.4</v>
      </c>
      <c r="L35" s="31">
        <v>386.5</v>
      </c>
      <c r="M35" s="31">
        <v>40.1</v>
      </c>
      <c r="N35" s="31">
        <v>402.1</v>
      </c>
      <c r="O35" s="31">
        <v>1.7</v>
      </c>
      <c r="P35" s="11"/>
      <c r="Q35" s="12"/>
      <c r="R35" s="11"/>
      <c r="S35" s="41"/>
      <c r="T35" s="61"/>
      <c r="U35" s="61"/>
      <c r="V35" s="61"/>
      <c r="W35" s="61"/>
      <c r="X35" s="61"/>
      <c r="Y35" s="61"/>
      <c r="Z35" s="61"/>
      <c r="AA35" s="61"/>
      <c r="AB35" s="61"/>
      <c r="AC35" s="14"/>
    </row>
    <row r="36" spans="8:8" s="61" ht="15.0" customFormat="1">
      <c r="A36" s="28">
        <v>1059.0</v>
      </c>
      <c r="B36" s="29" t="s">
        <v>81</v>
      </c>
      <c r="C36" s="30">
        <v>200.0</v>
      </c>
      <c r="D36" s="31">
        <v>0.8</v>
      </c>
      <c r="E36" s="31">
        <v>0.8</v>
      </c>
      <c r="F36" s="31">
        <v>19.6</v>
      </c>
      <c r="G36" s="31">
        <v>88.0</v>
      </c>
      <c r="H36" s="31">
        <v>0.09</v>
      </c>
      <c r="I36" s="31">
        <v>0.04</v>
      </c>
      <c r="J36" s="31">
        <v>40.0</v>
      </c>
      <c r="K36" s="31">
        <v>0.0</v>
      </c>
      <c r="L36" s="31">
        <v>20.0</v>
      </c>
      <c r="M36" s="31">
        <v>0.0</v>
      </c>
      <c r="N36" s="31">
        <v>12.0</v>
      </c>
      <c r="O36" s="31">
        <v>0.6</v>
      </c>
    </row>
    <row r="37" spans="8:8">
      <c r="A37" s="28">
        <v>1184.0</v>
      </c>
      <c r="B37" s="29" t="s">
        <v>22</v>
      </c>
      <c r="C37" s="30">
        <v>200.0</v>
      </c>
      <c r="D37" s="31">
        <v>3.8</v>
      </c>
      <c r="E37" s="31">
        <v>4.0</v>
      </c>
      <c r="F37" s="31">
        <v>25.8</v>
      </c>
      <c r="G37" s="31">
        <v>154.0</v>
      </c>
      <c r="H37" s="31">
        <v>0.08</v>
      </c>
      <c r="I37" s="31">
        <v>0.05</v>
      </c>
      <c r="J37" s="31">
        <v>2.22</v>
      </c>
      <c r="K37" s="31">
        <v>0.05</v>
      </c>
      <c r="L37" s="31">
        <v>49.92</v>
      </c>
      <c r="M37" s="31">
        <v>0.7</v>
      </c>
      <c r="N37" s="31">
        <v>0.0</v>
      </c>
      <c r="O37" s="31">
        <v>0.0</v>
      </c>
    </row>
    <row r="38" spans="8:8" s="27" ht="15.0" customFormat="1">
      <c r="A38" s="28"/>
      <c r="B38" s="29" t="s">
        <v>12</v>
      </c>
      <c r="C38" s="30"/>
      <c r="D38" s="31">
        <f t="shared" si="3" ref="D38:O38">SUM(D35:D37)</f>
        <v>32.4</v>
      </c>
      <c r="E38" s="31">
        <f t="shared" si="3"/>
        <v>23.8</v>
      </c>
      <c r="F38" s="31">
        <f t="shared" si="3"/>
        <v>87.60000000000001</v>
      </c>
      <c r="G38" s="31">
        <f t="shared" si="3"/>
        <v>692.6</v>
      </c>
      <c r="H38" s="31">
        <f t="shared" si="3"/>
        <v>0.177</v>
      </c>
      <c r="I38" s="31">
        <f t="shared" si="3"/>
        <v>0.18</v>
      </c>
      <c r="J38" s="31">
        <f t="shared" si="3"/>
        <v>42.72</v>
      </c>
      <c r="K38" s="31">
        <f t="shared" si="3"/>
        <v>0.45</v>
      </c>
      <c r="L38" s="31">
        <f t="shared" si="3"/>
        <v>456.42</v>
      </c>
      <c r="M38" s="31">
        <f t="shared" si="3"/>
        <v>40.800000000000004</v>
      </c>
      <c r="N38" s="31">
        <f t="shared" si="3"/>
        <v>414.1</v>
      </c>
      <c r="O38" s="31">
        <f t="shared" si="3"/>
        <v>2.3</v>
      </c>
      <c r="P38" s="64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8:8">
      <c r="A39" s="63"/>
      <c r="B39" s="42" t="s">
        <v>15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  <c r="S39" s="41"/>
    </row>
    <row r="40" spans="8:8">
      <c r="A40" s="28">
        <v>51.0</v>
      </c>
      <c r="B40" s="48" t="s">
        <v>61</v>
      </c>
      <c r="C40" s="28">
        <v>100.0</v>
      </c>
      <c r="D40" s="31">
        <v>1.44</v>
      </c>
      <c r="E40" s="31">
        <v>6.3</v>
      </c>
      <c r="F40" s="31">
        <v>6.12</v>
      </c>
      <c r="G40" s="31">
        <v>88.0</v>
      </c>
      <c r="H40" s="31">
        <v>0.0</v>
      </c>
      <c r="I40" s="31">
        <v>0.75</v>
      </c>
      <c r="J40" s="31">
        <v>29.37</v>
      </c>
      <c r="K40" s="31">
        <v>4.77</v>
      </c>
      <c r="L40" s="31">
        <v>25.59</v>
      </c>
      <c r="M40" s="31">
        <v>25.32</v>
      </c>
      <c r="N40" s="31">
        <v>33.6</v>
      </c>
      <c r="O40" s="31">
        <v>1.16</v>
      </c>
      <c r="T40" s="41"/>
      <c r="U40" s="41"/>
      <c r="V40" s="41"/>
      <c r="W40" s="41"/>
      <c r="X40" s="41"/>
      <c r="Y40" s="41"/>
      <c r="Z40" s="41"/>
      <c r="AA40" s="41"/>
      <c r="AB40" s="41"/>
    </row>
    <row r="41" spans="8:8" s="41" ht="15.0" customFormat="1">
      <c r="A41" s="28">
        <v>274.0</v>
      </c>
      <c r="B41" s="29" t="s">
        <v>85</v>
      </c>
      <c r="C41" s="30" t="s">
        <v>37</v>
      </c>
      <c r="D41" s="31">
        <v>2.25</v>
      </c>
      <c r="E41" s="31">
        <v>3.69</v>
      </c>
      <c r="F41" s="31">
        <v>7.02</v>
      </c>
      <c r="G41" s="31">
        <v>64.3</v>
      </c>
      <c r="H41" s="31">
        <v>0.28</v>
      </c>
      <c r="I41" s="31">
        <v>0.13</v>
      </c>
      <c r="J41" s="31">
        <v>7.8</v>
      </c>
      <c r="K41" s="31">
        <v>0.35</v>
      </c>
      <c r="L41" s="31">
        <v>70.42</v>
      </c>
      <c r="M41" s="31">
        <v>31.08</v>
      </c>
      <c r="N41" s="31">
        <v>250.7</v>
      </c>
      <c r="O41" s="31">
        <v>1.33</v>
      </c>
      <c r="T41" s="61"/>
      <c r="U41" s="61"/>
      <c r="V41" s="61"/>
      <c r="W41" s="61"/>
      <c r="X41" s="61"/>
      <c r="Y41" s="61"/>
      <c r="Z41" s="61"/>
      <c r="AA41" s="61"/>
      <c r="AB41" s="61"/>
    </row>
    <row r="42" spans="8:8" s="61" ht="15.0" customFormat="1">
      <c r="A42" s="28">
        <v>779.0</v>
      </c>
      <c r="B42" s="48" t="s">
        <v>28</v>
      </c>
      <c r="C42" s="28">
        <v>250.0</v>
      </c>
      <c r="D42" s="31">
        <v>21.6</v>
      </c>
      <c r="E42" s="31">
        <v>11.7</v>
      </c>
      <c r="F42" s="31">
        <v>38.0</v>
      </c>
      <c r="G42" s="31">
        <v>343.0</v>
      </c>
      <c r="H42" s="31">
        <v>0.0</v>
      </c>
      <c r="I42" s="31">
        <v>0.24</v>
      </c>
      <c r="J42" s="31">
        <v>26.5</v>
      </c>
      <c r="K42" s="31">
        <v>0.0</v>
      </c>
      <c r="L42" s="31">
        <v>109.1</v>
      </c>
      <c r="M42" s="31">
        <v>0.037</v>
      </c>
      <c r="N42" s="31">
        <v>0.024</v>
      </c>
      <c r="O42" s="31">
        <v>7.3</v>
      </c>
      <c r="T42" s="6"/>
      <c r="U42" s="6"/>
      <c r="V42" s="6"/>
      <c r="W42" s="6"/>
      <c r="X42" s="6"/>
      <c r="Y42" s="6"/>
      <c r="Z42" s="6"/>
      <c r="AA42" s="6"/>
      <c r="AB42" s="6"/>
    </row>
    <row r="43" spans="8:8" s="65" ht="15.0" customFormat="1">
      <c r="A43" s="28">
        <v>1168.0</v>
      </c>
      <c r="B43" s="29" t="s">
        <v>143</v>
      </c>
      <c r="C43" s="30" t="s">
        <v>144</v>
      </c>
      <c r="D43" s="31">
        <v>0.3</v>
      </c>
      <c r="E43" s="31">
        <v>0.1</v>
      </c>
      <c r="F43" s="31">
        <v>15.2</v>
      </c>
      <c r="G43" s="31">
        <v>63.0</v>
      </c>
      <c r="H43" s="31">
        <v>0.0</v>
      </c>
      <c r="I43" s="31">
        <v>2.5</v>
      </c>
      <c r="J43" s="31">
        <v>0.0</v>
      </c>
      <c r="K43" s="31">
        <v>0.0</v>
      </c>
      <c r="L43" s="31">
        <v>17.0</v>
      </c>
      <c r="M43" s="31">
        <v>10.0</v>
      </c>
      <c r="N43" s="31">
        <v>7.0</v>
      </c>
      <c r="O43" s="31">
        <v>0.9</v>
      </c>
      <c r="P43" s="66"/>
      <c r="Q43" s="67"/>
      <c r="R43" s="67"/>
      <c r="S43" s="38"/>
      <c r="T43" s="38"/>
      <c r="U43" s="68"/>
      <c r="V43" s="68"/>
      <c r="W43" s="68"/>
      <c r="X43" s="68"/>
      <c r="Y43" s="68"/>
      <c r="Z43" s="14"/>
      <c r="AA43" s="14"/>
      <c r="AB43" s="14"/>
      <c r="AC43" s="67"/>
      <c r="AD43" s="67"/>
      <c r="AE43" s="67"/>
    </row>
    <row r="44" spans="8:8" s="65" ht="15.0" customFormat="1">
      <c r="A44" s="28">
        <v>42.0</v>
      </c>
      <c r="B44" s="29" t="s">
        <v>9</v>
      </c>
      <c r="C44" s="30">
        <v>20.0</v>
      </c>
      <c r="D44" s="31">
        <v>4.6</v>
      </c>
      <c r="E44" s="31">
        <v>6.0</v>
      </c>
      <c r="F44" s="31">
        <v>0.0</v>
      </c>
      <c r="G44" s="31">
        <v>74.0</v>
      </c>
      <c r="H44" s="31">
        <v>0.03</v>
      </c>
      <c r="I44" s="31">
        <v>0.0</v>
      </c>
      <c r="J44" s="31">
        <v>0.2</v>
      </c>
      <c r="K44" s="31">
        <v>0.0</v>
      </c>
      <c r="L44" s="31">
        <v>240.0</v>
      </c>
      <c r="M44" s="31">
        <v>10.8</v>
      </c>
      <c r="N44" s="31">
        <v>153.6</v>
      </c>
      <c r="O44" s="31">
        <v>0.2</v>
      </c>
      <c r="P44" s="66"/>
      <c r="Q44" s="67"/>
      <c r="R44" s="67"/>
      <c r="S44" s="38"/>
      <c r="T44" s="38"/>
      <c r="U44" s="69"/>
      <c r="V44" s="69"/>
      <c r="W44" s="69"/>
      <c r="X44" s="69"/>
      <c r="Y44" s="69"/>
      <c r="Z44" s="14"/>
      <c r="AA44" s="14"/>
      <c r="AB44" s="14"/>
      <c r="AC44" s="67"/>
      <c r="AD44" s="67"/>
      <c r="AE44" s="67"/>
    </row>
    <row r="45" spans="8:8" s="65" ht="15.0" customFormat="1">
      <c r="A45" s="28"/>
      <c r="B45" s="29" t="s">
        <v>8</v>
      </c>
      <c r="C45" s="30">
        <v>40.0</v>
      </c>
      <c r="D45" s="31">
        <v>3.04</v>
      </c>
      <c r="E45" s="31">
        <v>0.3</v>
      </c>
      <c r="F45" s="31">
        <v>18.7</v>
      </c>
      <c r="G45" s="31">
        <v>85.0</v>
      </c>
      <c r="H45" s="31">
        <v>0.0</v>
      </c>
      <c r="I45" s="31">
        <v>0.0</v>
      </c>
      <c r="J45" s="31">
        <v>0.0</v>
      </c>
      <c r="K45" s="31">
        <v>0.0</v>
      </c>
      <c r="L45" s="31">
        <v>8.0</v>
      </c>
      <c r="M45" s="31">
        <v>11.2</v>
      </c>
      <c r="N45" s="31">
        <v>27.5</v>
      </c>
      <c r="O45" s="31">
        <v>0.5</v>
      </c>
      <c r="P45" s="66"/>
      <c r="Q45" s="67"/>
      <c r="R45" s="67"/>
      <c r="S45" s="38"/>
      <c r="T45" s="38"/>
      <c r="U45" s="69"/>
      <c r="V45" s="69"/>
      <c r="W45" s="69"/>
      <c r="X45" s="69"/>
      <c r="Y45" s="69"/>
      <c r="Z45" s="14"/>
      <c r="AA45" s="14"/>
      <c r="AB45" s="14"/>
      <c r="AC45" s="67"/>
      <c r="AD45" s="67"/>
      <c r="AE45" s="67"/>
    </row>
    <row r="46" spans="8:8" s="70" ht="15.0" customFormat="1">
      <c r="A46" s="28"/>
      <c r="B46" s="29" t="s">
        <v>21</v>
      </c>
      <c r="C46" s="30">
        <v>60.0</v>
      </c>
      <c r="D46" s="31">
        <v>4.2</v>
      </c>
      <c r="E46" s="31">
        <v>0.75</v>
      </c>
      <c r="F46" s="31">
        <v>21.9</v>
      </c>
      <c r="G46" s="31">
        <v>106.5</v>
      </c>
      <c r="H46" s="31">
        <v>0.0</v>
      </c>
      <c r="I46" s="31">
        <v>0.15</v>
      </c>
      <c r="J46" s="31">
        <v>0.0</v>
      </c>
      <c r="K46" s="31">
        <v>0.007</v>
      </c>
      <c r="L46" s="31">
        <v>22.0</v>
      </c>
      <c r="M46" s="31">
        <v>19.9</v>
      </c>
      <c r="N46" s="31">
        <v>91.35</v>
      </c>
      <c r="O46" s="31">
        <v>2.1</v>
      </c>
      <c r="S46" s="67"/>
      <c r="T46" s="67"/>
      <c r="U46" s="67"/>
      <c r="V46" s="67"/>
      <c r="W46" s="67"/>
      <c r="X46" s="67"/>
      <c r="Y46" s="67"/>
      <c r="Z46" s="67"/>
      <c r="AA46" s="67"/>
      <c r="AB46" s="67"/>
    </row>
    <row r="47" spans="8:8" s="71" ht="15.0" customFormat="1">
      <c r="A47" s="28"/>
      <c r="B47" s="29" t="s">
        <v>12</v>
      </c>
      <c r="C47" s="31"/>
      <c r="D47" s="31">
        <f t="shared" si="4" ref="D47:O47">SUM(D40:D46)</f>
        <v>37.43000000000001</v>
      </c>
      <c r="E47" s="31">
        <f t="shared" si="4"/>
        <v>28.84</v>
      </c>
      <c r="F47" s="31">
        <f t="shared" si="4"/>
        <v>106.94</v>
      </c>
      <c r="G47" s="31">
        <f t="shared" si="4"/>
        <v>823.8</v>
      </c>
      <c r="H47" s="31">
        <f t="shared" si="4"/>
        <v>0.31000000000000005</v>
      </c>
      <c r="I47" s="31">
        <f t="shared" si="4"/>
        <v>3.77</v>
      </c>
      <c r="J47" s="31">
        <f t="shared" si="4"/>
        <v>63.870000000000005</v>
      </c>
      <c r="K47" s="31">
        <f t="shared" si="4"/>
        <v>5.126999999999999</v>
      </c>
      <c r="L47" s="31">
        <f t="shared" si="4"/>
        <v>492.11</v>
      </c>
      <c r="M47" s="31">
        <f t="shared" si="4"/>
        <v>108.33699999999999</v>
      </c>
      <c r="N47" s="31">
        <f t="shared" si="4"/>
        <v>563.774</v>
      </c>
      <c r="O47" s="31">
        <f t="shared" si="4"/>
        <v>13.489999999999998</v>
      </c>
      <c r="S47" s="67"/>
      <c r="T47" s="67"/>
      <c r="U47" s="67"/>
      <c r="V47" s="67"/>
      <c r="W47" s="67"/>
      <c r="X47" s="67"/>
      <c r="Y47" s="67"/>
      <c r="Z47" s="67"/>
      <c r="AA47" s="67"/>
      <c r="AB47" s="67"/>
    </row>
    <row r="48" spans="8:8" s="65" ht="15.0" customFormat="1">
      <c r="A48" s="28"/>
      <c r="B48" s="49" t="s">
        <v>98</v>
      </c>
      <c r="C48" s="50"/>
      <c r="D48" s="51">
        <f>D38+D47</f>
        <v>69.83</v>
      </c>
      <c r="E48" s="51">
        <f t="shared" si="5" ref="E48:O48">E38+E47</f>
        <v>52.64</v>
      </c>
      <c r="F48" s="51">
        <f t="shared" si="5"/>
        <v>194.54</v>
      </c>
      <c r="G48" s="51">
        <f t="shared" si="5"/>
        <v>1516.4</v>
      </c>
      <c r="H48" s="51">
        <f t="shared" si="5"/>
        <v>0.487</v>
      </c>
      <c r="I48" s="51">
        <f t="shared" si="5"/>
        <v>3.95</v>
      </c>
      <c r="J48" s="51">
        <f t="shared" si="5"/>
        <v>106.59</v>
      </c>
      <c r="K48" s="51">
        <f t="shared" si="5"/>
        <v>5.577</v>
      </c>
      <c r="L48" s="51">
        <f t="shared" si="5"/>
        <v>948.53</v>
      </c>
      <c r="M48" s="51">
        <f t="shared" si="5"/>
        <v>149.137</v>
      </c>
      <c r="N48" s="51">
        <f t="shared" si="5"/>
        <v>977.874</v>
      </c>
      <c r="O48" s="51">
        <f t="shared" si="5"/>
        <v>15.79</v>
      </c>
      <c r="P48" s="66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</row>
    <row r="49" spans="8:8" s="65" ht="15.0" customFormat="1">
      <c r="A49" s="52"/>
      <c r="B49" s="40"/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66"/>
      <c r="Q49" s="67"/>
      <c r="R49" s="67"/>
      <c r="S49" s="67"/>
      <c r="T49" s="70"/>
      <c r="U49" s="70"/>
      <c r="V49" s="70"/>
      <c r="W49" s="70"/>
      <c r="X49" s="70"/>
      <c r="Y49" s="70"/>
      <c r="Z49" s="70"/>
      <c r="AA49" s="70"/>
      <c r="AB49" s="70"/>
      <c r="AC49" s="67"/>
      <c r="AD49" s="67"/>
      <c r="AE49" s="67"/>
    </row>
    <row r="50" spans="8:8" s="65" ht="15.0" customFormat="1">
      <c r="A50" s="52"/>
      <c r="B50" s="40"/>
      <c r="C50" s="5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72"/>
      <c r="Q50" s="38"/>
      <c r="R50" s="72"/>
      <c r="S50" s="70"/>
      <c r="T50" s="67"/>
      <c r="U50" s="67"/>
      <c r="V50" s="67"/>
      <c r="W50" s="67"/>
      <c r="X50" s="67"/>
      <c r="Y50" s="67"/>
      <c r="Z50" s="67"/>
      <c r="AA50" s="67"/>
      <c r="AB50" s="67"/>
      <c r="AC50" s="14"/>
      <c r="AD50" s="67"/>
      <c r="AE50" s="67"/>
    </row>
    <row r="51" spans="8:8" s="65" ht="15.0" customFormat="1">
      <c r="A51" s="52"/>
      <c r="B51" s="40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66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</row>
    <row r="52" spans="8:8" s="65" ht="15.0" customFormat="1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66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</row>
    <row r="53" spans="8:8" s="65" ht="15.0" customFormat="1">
      <c r="A53" s="52"/>
      <c r="B53" s="40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66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</row>
    <row r="54" spans="8:8" s="65" ht="15.0" customFormat="1">
      <c r="A54" s="52"/>
      <c r="B54" s="40"/>
      <c r="C54" s="53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66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</row>
    <row r="55" spans="8:8" s="70" ht="15.0" customFormat="1">
      <c r="A55" s="52"/>
      <c r="B55" s="40"/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S55" s="67"/>
      <c r="T55" s="67"/>
      <c r="U55" s="67"/>
      <c r="V55" s="67"/>
      <c r="W55" s="67"/>
      <c r="X55" s="67"/>
      <c r="Y55" s="67"/>
      <c r="Z55" s="67"/>
      <c r="AA55" s="67"/>
      <c r="AB55" s="67"/>
    </row>
    <row r="56" spans="8:8" s="65" ht="15.0" customFormat="1">
      <c r="A56" s="52"/>
      <c r="B56" s="40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66"/>
      <c r="Q56" s="67"/>
      <c r="R56" s="67"/>
      <c r="S56" s="67"/>
      <c r="T56" s="71"/>
      <c r="U56" s="71"/>
      <c r="V56" s="71"/>
      <c r="W56" s="71"/>
      <c r="X56" s="71"/>
      <c r="Y56" s="71"/>
      <c r="Z56" s="71"/>
      <c r="AA56" s="71"/>
      <c r="AB56" s="71"/>
      <c r="AC56" s="67"/>
      <c r="AD56" s="67"/>
      <c r="AE56" s="67"/>
    </row>
    <row r="57" spans="8:8" s="65" ht="15.0" customFormat="1">
      <c r="A57" s="52"/>
      <c r="B57" s="40"/>
      <c r="C57" s="53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66"/>
      <c r="Q57" s="67"/>
      <c r="R57" s="67"/>
      <c r="S57" s="67"/>
      <c r="T57" s="71"/>
      <c r="U57" s="71"/>
      <c r="V57" s="71"/>
      <c r="W57" s="71"/>
      <c r="X57" s="71"/>
      <c r="Y57" s="71"/>
      <c r="Z57" s="71"/>
      <c r="AA57" s="71"/>
      <c r="AB57" s="71"/>
      <c r="AC57" s="67"/>
      <c r="AD57" s="67"/>
      <c r="AE57" s="67"/>
    </row>
    <row r="58" spans="8:8" s="65" ht="15.0" customFormat="1">
      <c r="A58" s="52"/>
      <c r="B58" s="40"/>
      <c r="C58" s="53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66"/>
      <c r="Q58" s="67"/>
      <c r="R58" s="67"/>
      <c r="S58" s="75"/>
      <c r="T58" s="76"/>
      <c r="U58" s="76"/>
      <c r="V58" s="76"/>
      <c r="W58" s="76"/>
      <c r="X58" s="76"/>
      <c r="Y58" s="76"/>
      <c r="Z58" s="76"/>
      <c r="AA58" s="76"/>
      <c r="AB58" s="76"/>
      <c r="AC58" s="67"/>
      <c r="AD58" s="67"/>
      <c r="AE58" s="67"/>
    </row>
    <row r="59" spans="8:8" s="65" ht="15.0" customFormat="1">
      <c r="A59" s="52"/>
      <c r="B59" s="40"/>
      <c r="C59" s="53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66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</row>
    <row r="60" spans="8:8" ht="30.0" customHeight="1">
      <c r="A60" s="52"/>
      <c r="B60" s="40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S60" s="12"/>
      <c r="T60" s="12"/>
      <c r="U60" s="57" t="s">
        <v>45</v>
      </c>
      <c r="V60" s="57"/>
      <c r="W60" s="57"/>
      <c r="X60" s="57"/>
      <c r="Y60" s="57"/>
      <c r="Z60" s="14"/>
      <c r="AA60" s="14"/>
      <c r="AB60" s="14"/>
    </row>
    <row r="61" spans="8:8" s="12" ht="15.0" customFormat="1">
      <c r="A61" s="77"/>
      <c r="B61" s="78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11"/>
      <c r="T61" s="80"/>
      <c r="U61" s="80"/>
      <c r="V61" s="80"/>
      <c r="W61" s="80"/>
      <c r="X61" s="80"/>
      <c r="Y61" s="80"/>
      <c r="Z61" s="80"/>
      <c r="AA61" s="80"/>
      <c r="AB61" s="80"/>
    </row>
    <row r="62" spans="8:8">
      <c r="A62" s="58" t="s">
        <v>29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S62" s="41"/>
    </row>
    <row r="63" spans="8:8">
      <c r="A63" s="9" t="s">
        <v>65</v>
      </c>
      <c r="B63" s="81" t="s">
        <v>66</v>
      </c>
      <c r="C63" s="81" t="s">
        <v>67</v>
      </c>
      <c r="D63" s="82" t="s">
        <v>46</v>
      </c>
      <c r="E63" s="82"/>
      <c r="F63" s="82"/>
      <c r="G63" s="81" t="s">
        <v>72</v>
      </c>
      <c r="H63" s="82" t="s">
        <v>68</v>
      </c>
      <c r="I63" s="82"/>
      <c r="J63" s="82"/>
      <c r="K63" s="82"/>
      <c r="L63" s="82" t="s">
        <v>69</v>
      </c>
      <c r="M63" s="82"/>
      <c r="N63" s="82"/>
      <c r="O63" s="82"/>
      <c r="P63" s="11"/>
      <c r="Q63" s="12"/>
      <c r="R63" s="11"/>
      <c r="S63" s="61"/>
      <c r="AC63" s="14"/>
    </row>
    <row r="64" spans="8:8">
      <c r="A64" s="9"/>
      <c r="B64" s="81"/>
      <c r="C64" s="81"/>
      <c r="D64" s="83" t="s">
        <v>47</v>
      </c>
      <c r="E64" s="83" t="s">
        <v>48</v>
      </c>
      <c r="F64" s="83" t="s">
        <v>49</v>
      </c>
      <c r="G64" s="81"/>
      <c r="H64" s="62" t="s">
        <v>1</v>
      </c>
      <c r="I64" s="62" t="s">
        <v>2</v>
      </c>
      <c r="J64" s="62" t="s">
        <v>0</v>
      </c>
      <c r="K64" s="62" t="s">
        <v>3</v>
      </c>
      <c r="L64" s="62" t="s">
        <v>70</v>
      </c>
      <c r="M64" s="62" t="s">
        <v>4</v>
      </c>
      <c r="N64" s="62" t="s">
        <v>71</v>
      </c>
      <c r="O64" s="62" t="s">
        <v>5</v>
      </c>
    </row>
    <row r="65" spans="8:8" s="41" ht="15.0" customFormat="1">
      <c r="A65" s="63"/>
      <c r="B65" s="42" t="s">
        <v>10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  <c r="S65" s="6"/>
    </row>
    <row r="66" spans="8:8" s="61" ht="15.0" customFormat="1">
      <c r="A66" s="28">
        <v>586.0</v>
      </c>
      <c r="B66" s="29" t="s">
        <v>30</v>
      </c>
      <c r="C66" s="30">
        <v>200.0</v>
      </c>
      <c r="D66" s="31">
        <v>14.1</v>
      </c>
      <c r="E66" s="31">
        <v>22.6</v>
      </c>
      <c r="F66" s="31">
        <v>2.8</v>
      </c>
      <c r="G66" s="31">
        <v>270.6</v>
      </c>
      <c r="H66" s="31">
        <v>0.3</v>
      </c>
      <c r="I66" s="31">
        <v>0.06</v>
      </c>
      <c r="J66" s="31">
        <v>2.5</v>
      </c>
      <c r="K66" s="31">
        <v>0.015</v>
      </c>
      <c r="L66" s="31">
        <v>201.6</v>
      </c>
      <c r="M66" s="31">
        <v>8.9</v>
      </c>
      <c r="N66" s="31">
        <v>80.6</v>
      </c>
      <c r="O66" s="31">
        <v>0.6</v>
      </c>
      <c r="S66" s="6"/>
    </row>
    <row r="67" spans="8:8">
      <c r="A67" s="28">
        <v>698.0</v>
      </c>
      <c r="B67" s="29" t="s">
        <v>31</v>
      </c>
      <c r="C67" s="30" t="s">
        <v>96</v>
      </c>
      <c r="D67" s="31">
        <v>5.8</v>
      </c>
      <c r="E67" s="31">
        <v>12.8</v>
      </c>
      <c r="F67" s="31">
        <v>0.8</v>
      </c>
      <c r="G67" s="31">
        <v>142.0</v>
      </c>
      <c r="H67" s="31">
        <v>0.0</v>
      </c>
      <c r="I67" s="31">
        <v>0.0</v>
      </c>
      <c r="J67" s="31">
        <v>0.0</v>
      </c>
      <c r="K67" s="31">
        <v>0.0</v>
      </c>
      <c r="L67" s="31">
        <v>29.0</v>
      </c>
      <c r="M67" s="31">
        <v>20.0</v>
      </c>
      <c r="N67" s="31">
        <v>161.0</v>
      </c>
      <c r="O67" s="31">
        <v>1.7</v>
      </c>
      <c r="S67" s="41"/>
    </row>
    <row r="68" spans="8:8" s="27" ht="15.0" customFormat="1">
      <c r="A68" s="28">
        <v>1167.0</v>
      </c>
      <c r="B68" s="29" t="s">
        <v>7</v>
      </c>
      <c r="C68" s="35" t="s">
        <v>145</v>
      </c>
      <c r="D68" s="31">
        <v>0.2</v>
      </c>
      <c r="E68" s="31">
        <v>0.05</v>
      </c>
      <c r="F68" s="31">
        <v>15.01</v>
      </c>
      <c r="G68" s="31">
        <v>61.3</v>
      </c>
      <c r="H68" s="31">
        <v>0.03</v>
      </c>
      <c r="I68" s="31">
        <v>0.0</v>
      </c>
      <c r="J68" s="31">
        <v>0.03</v>
      </c>
      <c r="K68" s="31">
        <v>0.0</v>
      </c>
      <c r="L68" s="31">
        <v>9.67</v>
      </c>
      <c r="M68" s="31">
        <v>3.29</v>
      </c>
      <c r="N68" s="31">
        <v>0.04</v>
      </c>
      <c r="O68" s="31">
        <v>0.04</v>
      </c>
      <c r="P68" s="64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8:8">
      <c r="A69" s="28"/>
      <c r="B69" s="29" t="s">
        <v>8</v>
      </c>
      <c r="C69" s="30">
        <v>100.0</v>
      </c>
      <c r="D69" s="31">
        <v>7.6</v>
      </c>
      <c r="E69" s="31">
        <v>0.8</v>
      </c>
      <c r="F69" s="31">
        <v>46.7</v>
      </c>
      <c r="G69" s="31">
        <v>212.5</v>
      </c>
      <c r="H69" s="31">
        <v>0.0</v>
      </c>
      <c r="I69" s="31">
        <v>0.12</v>
      </c>
      <c r="J69" s="31">
        <v>0.0</v>
      </c>
      <c r="K69" s="31">
        <v>0.0</v>
      </c>
      <c r="L69" s="31">
        <v>20.0</v>
      </c>
      <c r="M69" s="31">
        <v>28.0</v>
      </c>
      <c r="N69" s="31">
        <v>68.7</v>
      </c>
      <c r="O69" s="31">
        <v>1.25</v>
      </c>
      <c r="T69" s="41"/>
      <c r="U69" s="41"/>
      <c r="V69" s="41"/>
      <c r="W69" s="41"/>
      <c r="X69" s="41"/>
      <c r="Y69" s="41"/>
      <c r="Z69" s="41"/>
      <c r="AA69" s="41"/>
      <c r="AB69" s="41"/>
    </row>
    <row r="70" spans="8:8">
      <c r="A70" s="28"/>
      <c r="B70" s="29" t="s">
        <v>12</v>
      </c>
      <c r="C70" s="31"/>
      <c r="D70" s="31">
        <f t="shared" si="6" ref="D70:O70">SUM(D66:D69)</f>
        <v>27.699999999999996</v>
      </c>
      <c r="E70" s="31">
        <f t="shared" si="6"/>
        <v>36.25</v>
      </c>
      <c r="F70" s="31">
        <f t="shared" si="6"/>
        <v>65.31</v>
      </c>
      <c r="G70" s="31">
        <f t="shared" si="6"/>
        <v>686.4000000000001</v>
      </c>
      <c r="H70" s="31">
        <f t="shared" si="6"/>
        <v>0.32999999999999996</v>
      </c>
      <c r="I70" s="31">
        <f t="shared" si="6"/>
        <v>0.18</v>
      </c>
      <c r="J70" s="31">
        <f t="shared" si="6"/>
        <v>2.53</v>
      </c>
      <c r="K70" s="31">
        <f t="shared" si="6"/>
        <v>0.015</v>
      </c>
      <c r="L70" s="31">
        <f t="shared" si="6"/>
        <v>260.27</v>
      </c>
      <c r="M70" s="31">
        <f t="shared" si="6"/>
        <v>60.19</v>
      </c>
      <c r="N70" s="31">
        <f t="shared" si="6"/>
        <v>310.34</v>
      </c>
      <c r="O70" s="31">
        <f t="shared" si="6"/>
        <v>3.59</v>
      </c>
      <c r="T70" s="61"/>
      <c r="U70" s="61"/>
      <c r="V70" s="61"/>
      <c r="W70" s="61"/>
      <c r="X70" s="61"/>
      <c r="Y70" s="61"/>
      <c r="Z70" s="61"/>
      <c r="AA70" s="61"/>
      <c r="AB70" s="61"/>
    </row>
    <row r="71" spans="8:8">
      <c r="A71" s="63"/>
      <c r="B71" s="42" t="s">
        <v>15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4"/>
      <c r="S71" s="84"/>
      <c r="T71" s="85"/>
      <c r="U71" s="85"/>
      <c r="V71" s="85"/>
      <c r="W71" s="85"/>
      <c r="X71" s="85"/>
      <c r="Y71" s="85"/>
      <c r="Z71" s="85"/>
      <c r="AA71" s="85"/>
      <c r="AB71" s="85"/>
    </row>
    <row r="72" spans="8:8">
      <c r="A72" s="86">
        <v>133.0</v>
      </c>
      <c r="B72" s="48" t="s">
        <v>39</v>
      </c>
      <c r="C72" s="28">
        <v>100.0</v>
      </c>
      <c r="D72" s="31">
        <v>1.6</v>
      </c>
      <c r="E72" s="31">
        <v>3.0</v>
      </c>
      <c r="F72" s="31">
        <v>8.6</v>
      </c>
      <c r="G72" s="31">
        <v>69.5</v>
      </c>
      <c r="H72" s="31">
        <v>0.01</v>
      </c>
      <c r="I72" s="31">
        <v>0.02</v>
      </c>
      <c r="J72" s="31">
        <v>10.0</v>
      </c>
      <c r="K72" s="31">
        <v>0.0</v>
      </c>
      <c r="L72" s="31">
        <v>37.0</v>
      </c>
      <c r="M72" s="31">
        <v>43.0</v>
      </c>
      <c r="N72" s="31">
        <v>43.0</v>
      </c>
      <c r="O72" s="31">
        <v>1.4</v>
      </c>
      <c r="S72" s="41"/>
    </row>
    <row r="73" spans="8:8">
      <c r="A73" s="28">
        <v>304.0</v>
      </c>
      <c r="B73" s="29" t="s">
        <v>32</v>
      </c>
      <c r="C73" s="35" t="s">
        <v>37</v>
      </c>
      <c r="D73" s="31">
        <v>2.16</v>
      </c>
      <c r="E73" s="31">
        <v>3.5</v>
      </c>
      <c r="F73" s="31">
        <v>15.0</v>
      </c>
      <c r="G73" s="31">
        <v>101.3</v>
      </c>
      <c r="H73" s="31">
        <v>0.025</v>
      </c>
      <c r="I73" s="31">
        <v>0.13</v>
      </c>
      <c r="J73" s="31">
        <v>7.8</v>
      </c>
      <c r="K73" s="31">
        <v>29.01</v>
      </c>
      <c r="L73" s="31">
        <v>30.67</v>
      </c>
      <c r="M73" s="31">
        <v>35.48</v>
      </c>
      <c r="N73" s="31">
        <v>155.6</v>
      </c>
      <c r="O73" s="31">
        <v>4.7</v>
      </c>
      <c r="T73" s="41"/>
      <c r="U73" s="41"/>
      <c r="V73" s="41"/>
      <c r="W73" s="41"/>
      <c r="X73" s="41"/>
      <c r="Y73" s="41"/>
      <c r="Z73" s="41"/>
      <c r="AA73" s="41"/>
      <c r="AB73" s="41"/>
    </row>
    <row r="74" spans="8:8" s="85" ht="15.0" customFormat="1">
      <c r="A74" s="28">
        <v>768.0</v>
      </c>
      <c r="B74" s="48" t="s">
        <v>87</v>
      </c>
      <c r="C74" s="28">
        <v>125.0</v>
      </c>
      <c r="D74" s="31">
        <v>13.9</v>
      </c>
      <c r="E74" s="31">
        <v>6.7</v>
      </c>
      <c r="F74" s="31">
        <v>4.5</v>
      </c>
      <c r="G74" s="31">
        <v>135.0</v>
      </c>
      <c r="H74" s="31">
        <v>0.015</v>
      </c>
      <c r="I74" s="31">
        <v>0.09</v>
      </c>
      <c r="J74" s="31">
        <v>1.08</v>
      </c>
      <c r="K74" s="31">
        <v>0.17</v>
      </c>
      <c r="L74" s="31">
        <v>21.95</v>
      </c>
      <c r="M74" s="31">
        <v>26.9</v>
      </c>
      <c r="N74" s="31">
        <v>173.9</v>
      </c>
      <c r="O74" s="31">
        <v>4.01</v>
      </c>
      <c r="P74" s="87"/>
      <c r="S74" s="88"/>
      <c r="T74" s="27"/>
      <c r="U74" s="27"/>
      <c r="V74" s="27"/>
      <c r="W74" s="27"/>
      <c r="X74" s="27"/>
      <c r="Y74" s="27"/>
      <c r="Z74" s="27"/>
      <c r="AA74" s="27"/>
      <c r="AB74" s="27"/>
    </row>
    <row r="75" spans="8:8">
      <c r="A75" s="28">
        <v>888.0</v>
      </c>
      <c r="B75" s="48" t="s">
        <v>33</v>
      </c>
      <c r="C75" s="28">
        <v>180.0</v>
      </c>
      <c r="D75" s="31">
        <v>9.5</v>
      </c>
      <c r="E75" s="31">
        <v>6.9</v>
      </c>
      <c r="F75" s="31">
        <v>43.2</v>
      </c>
      <c r="G75" s="31">
        <v>273.0</v>
      </c>
      <c r="H75" s="31">
        <v>0.04</v>
      </c>
      <c r="I75" s="31">
        <v>0.14</v>
      </c>
      <c r="J75" s="31">
        <v>0.0</v>
      </c>
      <c r="K75" s="31">
        <v>0.03</v>
      </c>
      <c r="L75" s="31">
        <v>15.62</v>
      </c>
      <c r="M75" s="31">
        <v>36.0</v>
      </c>
      <c r="N75" s="31">
        <v>127.82</v>
      </c>
      <c r="O75" s="31">
        <v>2.86</v>
      </c>
      <c r="S75" s="12"/>
      <c r="T75" s="12"/>
      <c r="U75" s="57" t="s">
        <v>45</v>
      </c>
      <c r="V75" s="57"/>
      <c r="W75" s="57"/>
      <c r="X75" s="57"/>
      <c r="Y75" s="57"/>
      <c r="Z75" s="14"/>
      <c r="AA75" s="14"/>
      <c r="AB75" s="14"/>
    </row>
    <row r="76" spans="8:8" s="71" ht="15.0" customFormat="1">
      <c r="A76" s="28">
        <v>1072.0</v>
      </c>
      <c r="B76" s="29" t="s">
        <v>146</v>
      </c>
      <c r="C76" s="30">
        <v>200.0</v>
      </c>
      <c r="D76" s="31">
        <v>0.56</v>
      </c>
      <c r="E76" s="31">
        <v>0.0</v>
      </c>
      <c r="F76" s="31">
        <v>25.23</v>
      </c>
      <c r="G76" s="31">
        <v>103.2</v>
      </c>
      <c r="H76" s="31">
        <v>0.0</v>
      </c>
      <c r="I76" s="31">
        <v>0.04</v>
      </c>
      <c r="J76" s="31">
        <v>3.6</v>
      </c>
      <c r="K76" s="31">
        <v>0.0</v>
      </c>
      <c r="L76" s="31">
        <v>20.0</v>
      </c>
      <c r="M76" s="31">
        <v>0.0</v>
      </c>
      <c r="N76" s="31">
        <v>12.0</v>
      </c>
      <c r="O76" s="31">
        <v>0.4</v>
      </c>
      <c r="S76" s="67"/>
      <c r="T76" s="67"/>
      <c r="U76" s="67"/>
      <c r="V76" s="67"/>
      <c r="W76" s="67"/>
      <c r="X76" s="67"/>
      <c r="Y76" s="67"/>
      <c r="Z76" s="67"/>
      <c r="AA76" s="67"/>
      <c r="AB76" s="67"/>
    </row>
    <row r="77" spans="8:8">
      <c r="A77" s="28" t="s">
        <v>84</v>
      </c>
      <c r="B77" s="29" t="s">
        <v>14</v>
      </c>
      <c r="C77" s="30">
        <v>100.0</v>
      </c>
      <c r="D77" s="31">
        <v>7.6</v>
      </c>
      <c r="E77" s="31">
        <v>13.2</v>
      </c>
      <c r="F77" s="31">
        <v>69.0</v>
      </c>
      <c r="G77" s="31">
        <v>394.0</v>
      </c>
      <c r="H77" s="31">
        <v>0.018</v>
      </c>
      <c r="I77" s="31">
        <v>0.6</v>
      </c>
      <c r="J77" s="31">
        <v>10.6</v>
      </c>
      <c r="K77" s="31">
        <v>3.4</v>
      </c>
      <c r="L77" s="31">
        <v>43.8</v>
      </c>
      <c r="M77" s="31">
        <v>36.4</v>
      </c>
      <c r="N77" s="31">
        <v>191.4</v>
      </c>
      <c r="O77" s="31">
        <v>2.2</v>
      </c>
      <c r="S77" s="12"/>
      <c r="T77" s="12"/>
      <c r="U77" s="89"/>
      <c r="V77" s="89"/>
      <c r="W77" s="89"/>
      <c r="X77" s="89"/>
      <c r="Y77" s="89"/>
      <c r="Z77" s="14"/>
      <c r="AA77" s="14"/>
      <c r="AB77" s="14"/>
    </row>
    <row r="78" spans="8:8" s="65" ht="15.0" customFormat="1">
      <c r="A78" s="28"/>
      <c r="B78" s="29" t="s">
        <v>21</v>
      </c>
      <c r="C78" s="30">
        <v>60.0</v>
      </c>
      <c r="D78" s="31">
        <v>4.2</v>
      </c>
      <c r="E78" s="31">
        <v>0.75</v>
      </c>
      <c r="F78" s="31">
        <v>21.9</v>
      </c>
      <c r="G78" s="31">
        <v>106.5</v>
      </c>
      <c r="H78" s="31">
        <v>0.0</v>
      </c>
      <c r="I78" s="31">
        <v>0.15</v>
      </c>
      <c r="J78" s="31">
        <v>0.0</v>
      </c>
      <c r="K78" s="31">
        <v>0.007</v>
      </c>
      <c r="L78" s="31">
        <v>22.0</v>
      </c>
      <c r="M78" s="31">
        <v>19.9</v>
      </c>
      <c r="N78" s="31">
        <v>91.35</v>
      </c>
      <c r="O78" s="31">
        <v>2.1</v>
      </c>
      <c r="P78" s="66"/>
      <c r="Q78" s="67"/>
      <c r="R78" s="67"/>
      <c r="S78" s="67"/>
      <c r="T78" s="70"/>
      <c r="U78" s="70"/>
      <c r="V78" s="70"/>
      <c r="W78" s="70"/>
      <c r="X78" s="70"/>
      <c r="Y78" s="70"/>
      <c r="Z78" s="70"/>
      <c r="AA78" s="70"/>
      <c r="AB78" s="70"/>
      <c r="AC78" s="67"/>
      <c r="AD78" s="67"/>
      <c r="AE78" s="67"/>
    </row>
    <row r="79" spans="8:8" s="76" ht="15.0" customFormat="1">
      <c r="A79" s="28"/>
      <c r="B79" s="29" t="s">
        <v>12</v>
      </c>
      <c r="C79" s="31"/>
      <c r="D79" s="31">
        <f t="shared" si="7" ref="D79:O79">SUM(D72:D78)</f>
        <v>39.52</v>
      </c>
      <c r="E79" s="31">
        <f t="shared" si="7"/>
        <v>34.05</v>
      </c>
      <c r="F79" s="31">
        <f t="shared" si="7"/>
        <v>187.43000000000004</v>
      </c>
      <c r="G79" s="31">
        <f t="shared" si="7"/>
        <v>1182.5</v>
      </c>
      <c r="H79" s="31">
        <f t="shared" si="7"/>
        <v>0.108</v>
      </c>
      <c r="I79" s="31">
        <f t="shared" si="7"/>
        <v>1.17</v>
      </c>
      <c r="J79" s="31">
        <f t="shared" si="7"/>
        <v>33.080000000000005</v>
      </c>
      <c r="K79" s="31">
        <f t="shared" si="7"/>
        <v>32.617000000000004</v>
      </c>
      <c r="L79" s="31">
        <f t="shared" si="7"/>
        <v>191.04000000000002</v>
      </c>
      <c r="M79" s="31">
        <f t="shared" si="7"/>
        <v>197.68</v>
      </c>
      <c r="N79" s="31">
        <f t="shared" si="7"/>
        <v>795.0699999999999</v>
      </c>
      <c r="O79" s="31">
        <f t="shared" si="7"/>
        <v>17.67</v>
      </c>
      <c r="P79" s="90"/>
      <c r="S79" s="70"/>
      <c r="T79" s="67"/>
      <c r="U79" s="67"/>
      <c r="V79" s="67"/>
      <c r="W79" s="67"/>
      <c r="X79" s="67"/>
      <c r="Y79" s="67"/>
      <c r="Z79" s="67"/>
      <c r="AA79" s="67"/>
      <c r="AB79" s="67"/>
    </row>
    <row r="80" spans="8:8" s="65" ht="15.0" customFormat="1">
      <c r="A80" s="28"/>
      <c r="B80" s="49" t="s">
        <v>98</v>
      </c>
      <c r="C80" s="50"/>
      <c r="D80" s="51">
        <f t="shared" si="8" ref="D80:O80">D70+D79</f>
        <v>67.22</v>
      </c>
      <c r="E80" s="51">
        <f t="shared" si="8"/>
        <v>70.3</v>
      </c>
      <c r="F80" s="51">
        <f t="shared" si="8"/>
        <v>252.74</v>
      </c>
      <c r="G80" s="51">
        <f t="shared" si="8"/>
        <v>1868.9</v>
      </c>
      <c r="H80" s="51">
        <f t="shared" si="8"/>
        <v>0.438</v>
      </c>
      <c r="I80" s="51">
        <f t="shared" si="8"/>
        <v>1.3499999999999999</v>
      </c>
      <c r="J80" s="51">
        <f t="shared" si="8"/>
        <v>35.61</v>
      </c>
      <c r="K80" s="51">
        <f t="shared" si="8"/>
        <v>32.632</v>
      </c>
      <c r="L80" s="51">
        <f t="shared" si="8"/>
        <v>451.30999999999995</v>
      </c>
      <c r="M80" s="51">
        <f t="shared" si="8"/>
        <v>257.87</v>
      </c>
      <c r="N80" s="51">
        <f t="shared" si="8"/>
        <v>1105.41</v>
      </c>
      <c r="O80" s="51">
        <f t="shared" si="8"/>
        <v>21.26</v>
      </c>
      <c r="P80" s="72"/>
      <c r="Q80" s="38"/>
      <c r="R80" s="72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14"/>
      <c r="AD80" s="67"/>
      <c r="AE80" s="67"/>
    </row>
    <row r="81" spans="8:8" s="65" ht="15.0" customFormat="1">
      <c r="A81" s="52"/>
      <c r="B81" s="40"/>
      <c r="C81" s="53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66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</row>
    <row r="82" spans="8:8" s="65" ht="15.0" customFormat="1">
      <c r="A82" s="52"/>
      <c r="B82" s="40"/>
      <c r="C82" s="53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66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</row>
    <row r="83" spans="8:8" s="70" ht="15.0" customFormat="1">
      <c r="A83" s="52"/>
      <c r="B83" s="40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S83" s="67"/>
      <c r="T83" s="67"/>
      <c r="U83" s="67"/>
      <c r="V83" s="67"/>
      <c r="W83" s="67"/>
      <c r="X83" s="67"/>
      <c r="Y83" s="67"/>
      <c r="Z83" s="67"/>
      <c r="AA83" s="67"/>
      <c r="AB83" s="67"/>
    </row>
    <row r="84" spans="8:8" s="65" ht="15.0" customFormat="1">
      <c r="A84" s="73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66"/>
      <c r="Q84" s="67"/>
      <c r="R84" s="67"/>
      <c r="S84" s="67"/>
      <c r="T84" s="71"/>
      <c r="U84" s="71"/>
      <c r="V84" s="71"/>
      <c r="W84" s="71"/>
      <c r="X84" s="71"/>
      <c r="Y84" s="71"/>
      <c r="Z84" s="71"/>
      <c r="AA84" s="71"/>
      <c r="AB84" s="71"/>
      <c r="AC84" s="67"/>
      <c r="AD84" s="67"/>
      <c r="AE84" s="67"/>
    </row>
    <row r="85" spans="8:8" s="65" ht="15.0" customFormat="1">
      <c r="A85" s="52"/>
      <c r="B85" s="40"/>
      <c r="C85" s="53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66"/>
      <c r="Q85" s="67"/>
      <c r="R85" s="67"/>
      <c r="S85" s="67"/>
      <c r="T85" s="71"/>
      <c r="U85" s="71"/>
      <c r="V85" s="71"/>
      <c r="W85" s="71"/>
      <c r="X85" s="71"/>
      <c r="Y85" s="71"/>
      <c r="Z85" s="71"/>
      <c r="AA85" s="71"/>
      <c r="AB85" s="71"/>
      <c r="AC85" s="67"/>
      <c r="AD85" s="67"/>
      <c r="AE85" s="67"/>
    </row>
    <row r="86" spans="8:8" s="65" ht="15.0" customFormat="1">
      <c r="A86" s="52"/>
      <c r="B86" s="40"/>
      <c r="C86" s="53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66"/>
      <c r="Q86" s="67"/>
      <c r="R86" s="67"/>
      <c r="S86" s="71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</row>
    <row r="87" spans="8:8" s="65" ht="15.0" customFormat="1">
      <c r="A87" s="52"/>
      <c r="B87" s="40"/>
      <c r="C87" s="53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66"/>
      <c r="Q87" s="67"/>
      <c r="R87" s="67"/>
      <c r="S87" s="71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</row>
    <row r="88" spans="8:8" s="65" ht="15.0" customFormat="1">
      <c r="A88" s="52"/>
      <c r="B88" s="40"/>
      <c r="C88" s="53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66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</row>
    <row r="89" spans="8:8" s="65" ht="30.0" customFormat="1" customHeight="1">
      <c r="A89" s="52"/>
      <c r="B89" s="40"/>
      <c r="C89" s="53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66"/>
      <c r="Q89" s="67"/>
      <c r="R89" s="67"/>
      <c r="S89" s="38"/>
      <c r="T89" s="38"/>
      <c r="U89" s="68"/>
      <c r="V89" s="68"/>
      <c r="W89" s="68"/>
      <c r="X89" s="68"/>
      <c r="Y89" s="68"/>
      <c r="Z89" s="14"/>
      <c r="AA89" s="14"/>
      <c r="AB89" s="14"/>
      <c r="AC89" s="67"/>
      <c r="AD89" s="67"/>
      <c r="AE89" s="67"/>
    </row>
    <row r="90" spans="8:8" s="65" ht="30.0" customFormat="1" customHeight="1">
      <c r="A90" s="52"/>
      <c r="B90" s="40"/>
      <c r="C90" s="53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66"/>
      <c r="Q90" s="67"/>
      <c r="R90" s="67"/>
      <c r="S90" s="38"/>
      <c r="T90" s="38"/>
      <c r="U90" s="91"/>
      <c r="V90" s="91"/>
      <c r="W90" s="91"/>
      <c r="X90" s="91"/>
      <c r="Y90" s="91"/>
      <c r="Z90" s="14"/>
      <c r="AA90" s="14"/>
      <c r="AB90" s="14"/>
      <c r="AC90" s="67"/>
      <c r="AD90" s="67"/>
      <c r="AE90" s="67"/>
    </row>
    <row r="91" spans="8:8" s="65" ht="15.0" customFormat="1">
      <c r="A91" s="52"/>
      <c r="B91" s="40"/>
      <c r="C91" s="53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66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</row>
    <row r="92" spans="8:8" s="61" ht="15.0" customFormat="1">
      <c r="A92" s="52"/>
      <c r="B92" s="40"/>
      <c r="C92" s="53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8:8">
      <c r="A93" s="77"/>
      <c r="B93" s="78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11"/>
      <c r="Q93" s="12"/>
      <c r="R93" s="11"/>
      <c r="AC93" s="14"/>
    </row>
    <row r="94" spans="8:8">
      <c r="A94" s="58" t="s">
        <v>34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</row>
    <row r="95" spans="8:8">
      <c r="A95" s="9" t="s">
        <v>65</v>
      </c>
      <c r="B95" s="81" t="s">
        <v>66</v>
      </c>
      <c r="C95" s="81" t="s">
        <v>67</v>
      </c>
      <c r="D95" s="82" t="s">
        <v>46</v>
      </c>
      <c r="E95" s="82"/>
      <c r="F95" s="82"/>
      <c r="G95" s="81" t="s">
        <v>72</v>
      </c>
      <c r="H95" s="82" t="s">
        <v>68</v>
      </c>
      <c r="I95" s="82"/>
      <c r="J95" s="82"/>
      <c r="K95" s="82"/>
      <c r="L95" s="82" t="s">
        <v>69</v>
      </c>
      <c r="M95" s="82"/>
      <c r="N95" s="82"/>
      <c r="O95" s="82"/>
      <c r="S95" s="61"/>
    </row>
    <row r="96" spans="8:8" s="41" ht="15.0" customFormat="1">
      <c r="A96" s="9"/>
      <c r="B96" s="81"/>
      <c r="C96" s="81"/>
      <c r="D96" s="83" t="s">
        <v>47</v>
      </c>
      <c r="E96" s="83" t="s">
        <v>48</v>
      </c>
      <c r="F96" s="83" t="s">
        <v>49</v>
      </c>
      <c r="G96" s="81"/>
      <c r="H96" s="92" t="s">
        <v>1</v>
      </c>
      <c r="I96" s="92" t="s">
        <v>2</v>
      </c>
      <c r="J96" s="92" t="s">
        <v>0</v>
      </c>
      <c r="K96" s="92" t="s">
        <v>3</v>
      </c>
      <c r="L96" s="92" t="s">
        <v>70</v>
      </c>
      <c r="M96" s="92" t="s">
        <v>4</v>
      </c>
      <c r="N96" s="92" t="s">
        <v>71</v>
      </c>
      <c r="O96" s="92" t="s">
        <v>5</v>
      </c>
    </row>
    <row r="97" spans="8:8" s="61" ht="15.0" customFormat="1">
      <c r="A97" s="63"/>
      <c r="B97" s="42" t="s">
        <v>10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4"/>
    </row>
    <row r="98" spans="8:8">
      <c r="A98" s="28">
        <v>572.0</v>
      </c>
      <c r="B98" s="29" t="s">
        <v>44</v>
      </c>
      <c r="C98" s="30">
        <v>40.0</v>
      </c>
      <c r="D98" s="31">
        <v>5.1</v>
      </c>
      <c r="E98" s="31">
        <v>4.6</v>
      </c>
      <c r="F98" s="31">
        <v>0.3</v>
      </c>
      <c r="G98" s="31">
        <v>63.0</v>
      </c>
      <c r="H98" s="31">
        <v>0.1</v>
      </c>
      <c r="I98" s="31">
        <v>0.03</v>
      </c>
      <c r="J98" s="31">
        <v>0.0</v>
      </c>
      <c r="K98" s="31">
        <v>0.0</v>
      </c>
      <c r="L98" s="31">
        <v>22.0</v>
      </c>
      <c r="M98" s="31">
        <v>21.6</v>
      </c>
      <c r="N98" s="31">
        <v>74.0</v>
      </c>
      <c r="O98" s="31">
        <v>1.08</v>
      </c>
      <c r="S98" s="61"/>
    </row>
    <row r="99" spans="8:8">
      <c r="A99" s="28">
        <v>520.0</v>
      </c>
      <c r="B99" s="29" t="s">
        <v>93</v>
      </c>
      <c r="C99" s="30">
        <v>205.0</v>
      </c>
      <c r="D99" s="31">
        <v>4.8</v>
      </c>
      <c r="E99" s="31">
        <v>5.12</v>
      </c>
      <c r="F99" s="31">
        <v>24.5</v>
      </c>
      <c r="G99" s="31">
        <v>157.0</v>
      </c>
      <c r="H99" s="31">
        <v>0.02</v>
      </c>
      <c r="I99" s="31">
        <v>0.22</v>
      </c>
      <c r="J99" s="31">
        <v>7.03</v>
      </c>
      <c r="K99" s="31">
        <v>0.06</v>
      </c>
      <c r="L99" s="31">
        <v>12.09</v>
      </c>
      <c r="M99" s="31">
        <v>21.09</v>
      </c>
      <c r="N99" s="31">
        <v>67.02</v>
      </c>
      <c r="O99" s="31">
        <v>0.6</v>
      </c>
    </row>
    <row r="100" spans="8:8">
      <c r="A100" s="28">
        <v>1167.0</v>
      </c>
      <c r="B100" s="29" t="s">
        <v>7</v>
      </c>
      <c r="C100" s="35" t="s">
        <v>145</v>
      </c>
      <c r="D100" s="31">
        <v>0.2</v>
      </c>
      <c r="E100" s="31">
        <v>0.05</v>
      </c>
      <c r="F100" s="31">
        <v>15.01</v>
      </c>
      <c r="G100" s="31">
        <v>61.3</v>
      </c>
      <c r="H100" s="31">
        <v>0.03</v>
      </c>
      <c r="I100" s="31">
        <v>0.0</v>
      </c>
      <c r="J100" s="31">
        <v>0.03</v>
      </c>
      <c r="K100" s="31">
        <v>0.0</v>
      </c>
      <c r="L100" s="31">
        <v>9.67</v>
      </c>
      <c r="M100" s="31">
        <v>3.29</v>
      </c>
      <c r="N100" s="31">
        <v>0.04</v>
      </c>
      <c r="O100" s="31">
        <v>0.04</v>
      </c>
      <c r="T100" s="41"/>
      <c r="U100" s="41"/>
      <c r="V100" s="41"/>
      <c r="W100" s="41"/>
      <c r="X100" s="41"/>
      <c r="Y100" s="41"/>
      <c r="Z100" s="41"/>
      <c r="AA100" s="41"/>
      <c r="AB100" s="41"/>
    </row>
    <row r="101" spans="8:8" s="41" ht="15.0" customFormat="1">
      <c r="A101" s="28"/>
      <c r="B101" s="29" t="s">
        <v>8</v>
      </c>
      <c r="C101" s="30">
        <v>100.0</v>
      </c>
      <c r="D101" s="31">
        <v>7.6</v>
      </c>
      <c r="E101" s="31">
        <v>0.8</v>
      </c>
      <c r="F101" s="31">
        <v>46.7</v>
      </c>
      <c r="G101" s="31">
        <v>212.5</v>
      </c>
      <c r="H101" s="31">
        <v>0.0</v>
      </c>
      <c r="I101" s="31">
        <v>0.12</v>
      </c>
      <c r="J101" s="31">
        <v>0.0</v>
      </c>
      <c r="K101" s="31">
        <v>0.0</v>
      </c>
      <c r="L101" s="31">
        <v>20.0</v>
      </c>
      <c r="M101" s="31">
        <v>28.0</v>
      </c>
      <c r="N101" s="31">
        <v>68.7</v>
      </c>
      <c r="O101" s="31">
        <v>1.25</v>
      </c>
      <c r="T101" s="61"/>
      <c r="U101" s="61"/>
      <c r="V101" s="61"/>
      <c r="W101" s="61"/>
      <c r="X101" s="61"/>
      <c r="Y101" s="61"/>
      <c r="Z101" s="61"/>
      <c r="AA101" s="61"/>
      <c r="AB101" s="61"/>
    </row>
    <row r="102" spans="8:8" s="61" ht="15.0" customFormat="1">
      <c r="A102" s="28"/>
      <c r="B102" s="29" t="s">
        <v>12</v>
      </c>
      <c r="C102" s="31"/>
      <c r="D102" s="31">
        <f>SUM(D98:D101)</f>
        <v>17.699999999999996</v>
      </c>
      <c r="E102" s="31">
        <f t="shared" si="9" ref="E102:O102">SUM(E98:E101)</f>
        <v>10.57</v>
      </c>
      <c r="F102" s="31">
        <f t="shared" si="9"/>
        <v>86.51</v>
      </c>
      <c r="G102" s="31">
        <f t="shared" si="9"/>
        <v>493.8</v>
      </c>
      <c r="H102" s="31">
        <f t="shared" si="9"/>
        <v>0.15000000000000002</v>
      </c>
      <c r="I102" s="31">
        <f t="shared" si="9"/>
        <v>0.37</v>
      </c>
      <c r="J102" s="31">
        <f t="shared" si="9"/>
        <v>7.0600000000000005</v>
      </c>
      <c r="K102" s="31">
        <f t="shared" si="9"/>
        <v>0.06</v>
      </c>
      <c r="L102" s="31">
        <f t="shared" si="9"/>
        <v>63.760000000000005</v>
      </c>
      <c r="M102" s="31">
        <f t="shared" si="9"/>
        <v>73.97999999999999</v>
      </c>
      <c r="N102" s="31">
        <f t="shared" si="9"/>
        <v>209.76</v>
      </c>
      <c r="O102" s="31">
        <f t="shared" si="9"/>
        <v>2.97</v>
      </c>
      <c r="T102" s="6"/>
      <c r="U102" s="6"/>
      <c r="V102" s="6"/>
      <c r="W102" s="6"/>
      <c r="X102" s="6"/>
      <c r="Y102" s="6"/>
      <c r="Z102" s="6"/>
      <c r="AA102" s="6"/>
      <c r="AB102" s="6"/>
    </row>
    <row r="103" spans="8:8" s="93" ht="15.0" customFormat="1">
      <c r="A103" s="63"/>
      <c r="B103" s="42" t="s">
        <v>15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4"/>
      <c r="P103" s="94"/>
      <c r="U103" s="95" t="s">
        <v>45</v>
      </c>
      <c r="V103" s="95"/>
      <c r="W103" s="95"/>
      <c r="X103" s="95"/>
      <c r="Y103" s="95"/>
      <c r="Z103" s="96"/>
      <c r="AA103" s="96"/>
      <c r="AB103" s="96"/>
    </row>
    <row r="104" spans="8:8">
      <c r="A104" s="28">
        <v>59.0</v>
      </c>
      <c r="B104" s="29" t="s">
        <v>148</v>
      </c>
      <c r="C104" s="30">
        <v>100.0</v>
      </c>
      <c r="D104" s="31">
        <v>1.5</v>
      </c>
      <c r="E104" s="31">
        <v>4.1</v>
      </c>
      <c r="F104" s="31">
        <v>3.6</v>
      </c>
      <c r="G104" s="31">
        <v>59.0</v>
      </c>
      <c r="H104" s="31">
        <v>0.01</v>
      </c>
      <c r="I104" s="31">
        <v>0.0</v>
      </c>
      <c r="J104" s="31">
        <v>57.0</v>
      </c>
      <c r="K104" s="31">
        <v>4.0</v>
      </c>
      <c r="L104" s="31">
        <v>99.0</v>
      </c>
      <c r="M104" s="31">
        <v>45.8</v>
      </c>
      <c r="N104" s="31">
        <v>68.1</v>
      </c>
      <c r="O104" s="31">
        <v>1.3</v>
      </c>
    </row>
    <row r="105" spans="8:8" s="41" ht="15.0" customFormat="1">
      <c r="A105" s="28">
        <v>334.0</v>
      </c>
      <c r="B105" s="29" t="s">
        <v>88</v>
      </c>
      <c r="C105" s="30">
        <v>250.0</v>
      </c>
      <c r="D105" s="31">
        <v>2.8</v>
      </c>
      <c r="E105" s="31">
        <v>2.25</v>
      </c>
      <c r="F105" s="31">
        <v>18.9</v>
      </c>
      <c r="G105" s="31">
        <v>108.0</v>
      </c>
      <c r="H105" s="31">
        <v>0.58</v>
      </c>
      <c r="I105" s="31">
        <v>0.03</v>
      </c>
      <c r="J105" s="31">
        <v>12.35</v>
      </c>
      <c r="K105" s="31">
        <v>0.0</v>
      </c>
      <c r="L105" s="31">
        <v>13.42</v>
      </c>
      <c r="M105" s="31">
        <v>0.025</v>
      </c>
      <c r="N105" s="31">
        <v>0.0</v>
      </c>
      <c r="O105" s="31">
        <v>0.44</v>
      </c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8:8" s="61" ht="15.0" customFormat="1">
      <c r="A106" s="28">
        <v>666.0</v>
      </c>
      <c r="B106" s="48" t="s">
        <v>89</v>
      </c>
      <c r="C106" s="28">
        <v>100.0</v>
      </c>
      <c r="D106" s="31">
        <v>11.7</v>
      </c>
      <c r="E106" s="31">
        <v>7.9</v>
      </c>
      <c r="F106" s="31">
        <v>13.6</v>
      </c>
      <c r="G106" s="31">
        <v>176.4</v>
      </c>
      <c r="H106" s="31">
        <v>0.036</v>
      </c>
      <c r="I106" s="31">
        <v>0.144</v>
      </c>
      <c r="J106" s="31">
        <v>0.86</v>
      </c>
      <c r="K106" s="31">
        <v>0.396</v>
      </c>
      <c r="L106" s="31">
        <v>66.91</v>
      </c>
      <c r="M106" s="31">
        <v>28.6</v>
      </c>
      <c r="N106" s="31">
        <v>306.05</v>
      </c>
      <c r="O106" s="31">
        <v>0.768</v>
      </c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8:8">
      <c r="A107" s="28">
        <v>903.0</v>
      </c>
      <c r="B107" s="48" t="s">
        <v>129</v>
      </c>
      <c r="C107" s="28">
        <v>180.0</v>
      </c>
      <c r="D107" s="31">
        <v>3.2</v>
      </c>
      <c r="E107" s="31">
        <v>5.6</v>
      </c>
      <c r="F107" s="31">
        <v>21.0</v>
      </c>
      <c r="G107" s="31">
        <v>148.0</v>
      </c>
      <c r="H107" s="31">
        <v>0.098</v>
      </c>
      <c r="I107" s="31">
        <v>0.73</v>
      </c>
      <c r="J107" s="31">
        <v>39.6</v>
      </c>
      <c r="K107" s="31">
        <v>0.61</v>
      </c>
      <c r="L107" s="31">
        <v>101.18</v>
      </c>
      <c r="M107" s="31">
        <v>51.84</v>
      </c>
      <c r="N107" s="31">
        <v>242.3</v>
      </c>
      <c r="O107" s="31">
        <v>0.0</v>
      </c>
    </row>
    <row r="108" spans="8:8" s="65" ht="15.0" customFormat="1">
      <c r="A108" s="28">
        <v>1072.0</v>
      </c>
      <c r="B108" s="29" t="s">
        <v>146</v>
      </c>
      <c r="C108" s="30">
        <v>200.0</v>
      </c>
      <c r="D108" s="31">
        <v>0.56</v>
      </c>
      <c r="E108" s="31">
        <v>0.0</v>
      </c>
      <c r="F108" s="31">
        <v>25.23</v>
      </c>
      <c r="G108" s="31">
        <v>103.2</v>
      </c>
      <c r="H108" s="31">
        <v>0.0</v>
      </c>
      <c r="I108" s="31">
        <v>0.04</v>
      </c>
      <c r="J108" s="31">
        <v>3.6</v>
      </c>
      <c r="K108" s="31">
        <v>0.0</v>
      </c>
      <c r="L108" s="31">
        <v>20.0</v>
      </c>
      <c r="M108" s="31">
        <v>0.0</v>
      </c>
      <c r="N108" s="31">
        <v>12.0</v>
      </c>
      <c r="O108" s="31">
        <v>0.4</v>
      </c>
      <c r="P108" s="66"/>
      <c r="Q108" s="67"/>
      <c r="R108" s="67"/>
      <c r="S108" s="70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</row>
    <row r="109" spans="8:8">
      <c r="A109" s="28">
        <v>1287.0</v>
      </c>
      <c r="B109" s="48" t="s">
        <v>139</v>
      </c>
      <c r="C109" s="28">
        <v>100.0</v>
      </c>
      <c r="D109" s="31">
        <v>9.6</v>
      </c>
      <c r="E109" s="31">
        <v>13.84</v>
      </c>
      <c r="F109" s="31">
        <v>26.9</v>
      </c>
      <c r="G109" s="31">
        <v>271.0</v>
      </c>
      <c r="H109" s="31">
        <v>0.14</v>
      </c>
      <c r="I109" s="31">
        <v>0.0</v>
      </c>
      <c r="J109" s="31">
        <v>0.0</v>
      </c>
      <c r="K109" s="31">
        <v>0.0</v>
      </c>
      <c r="L109" s="31">
        <v>269.0</v>
      </c>
      <c r="M109" s="31">
        <v>104.0</v>
      </c>
      <c r="N109" s="31">
        <v>24.0</v>
      </c>
      <c r="O109" s="31">
        <v>1.5</v>
      </c>
    </row>
    <row r="110" spans="8:8" s="65" ht="15.0" customFormat="1">
      <c r="A110" s="28"/>
      <c r="B110" s="29" t="s">
        <v>21</v>
      </c>
      <c r="C110" s="30">
        <v>60.0</v>
      </c>
      <c r="D110" s="31">
        <v>4.2</v>
      </c>
      <c r="E110" s="31">
        <v>0.75</v>
      </c>
      <c r="F110" s="31">
        <v>21.9</v>
      </c>
      <c r="G110" s="31">
        <v>106.5</v>
      </c>
      <c r="H110" s="31">
        <v>0.0</v>
      </c>
      <c r="I110" s="31">
        <v>0.15</v>
      </c>
      <c r="J110" s="31">
        <v>0.0</v>
      </c>
      <c r="K110" s="31">
        <v>0.007</v>
      </c>
      <c r="L110" s="31">
        <v>22.0</v>
      </c>
      <c r="M110" s="31">
        <v>19.9</v>
      </c>
      <c r="N110" s="31">
        <v>91.35</v>
      </c>
      <c r="O110" s="31">
        <v>2.1</v>
      </c>
      <c r="P110" s="66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</row>
    <row r="111" spans="8:8" s="65" ht="15.0" customFormat="1">
      <c r="A111" s="28"/>
      <c r="B111" s="29" t="s">
        <v>12</v>
      </c>
      <c r="C111" s="31"/>
      <c r="D111" s="31">
        <f t="shared" si="10" ref="D111:O111">SUM(D104:D110)</f>
        <v>33.56</v>
      </c>
      <c r="E111" s="31">
        <f t="shared" si="10"/>
        <v>34.44</v>
      </c>
      <c r="F111" s="31">
        <f t="shared" si="10"/>
        <v>131.13</v>
      </c>
      <c r="G111" s="31">
        <f t="shared" si="10"/>
        <v>972.1</v>
      </c>
      <c r="H111" s="31">
        <f t="shared" si="10"/>
        <v>0.864</v>
      </c>
      <c r="I111" s="31">
        <f t="shared" si="10"/>
        <v>1.0939999999999999</v>
      </c>
      <c r="J111" s="31">
        <f t="shared" si="10"/>
        <v>113.41</v>
      </c>
      <c r="K111" s="31">
        <f t="shared" si="10"/>
        <v>5.013</v>
      </c>
      <c r="L111" s="31">
        <f t="shared" si="10"/>
        <v>591.51</v>
      </c>
      <c r="M111" s="31">
        <f t="shared" si="10"/>
        <v>250.165</v>
      </c>
      <c r="N111" s="31">
        <f t="shared" si="10"/>
        <v>743.8000000000001</v>
      </c>
      <c r="O111" s="31">
        <f t="shared" si="10"/>
        <v>6.507999999999999</v>
      </c>
      <c r="P111" s="66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</row>
    <row r="112" spans="8:8" s="65" ht="15.0" customFormat="1">
      <c r="A112" s="28"/>
      <c r="B112" s="49" t="s">
        <v>98</v>
      </c>
      <c r="C112" s="50"/>
      <c r="D112" s="51">
        <f t="shared" si="11" ref="D112:O112">D102+D111</f>
        <v>51.260000000000005</v>
      </c>
      <c r="E112" s="51">
        <f t="shared" si="11"/>
        <v>45.01</v>
      </c>
      <c r="F112" s="51">
        <f t="shared" si="11"/>
        <v>217.64</v>
      </c>
      <c r="G112" s="51">
        <f t="shared" si="11"/>
        <v>1465.9</v>
      </c>
      <c r="H112" s="51">
        <f t="shared" si="11"/>
        <v>1.014</v>
      </c>
      <c r="I112" s="51">
        <f t="shared" si="11"/>
        <v>1.464</v>
      </c>
      <c r="J112" s="51">
        <f t="shared" si="11"/>
        <v>120.47</v>
      </c>
      <c r="K112" s="51">
        <f t="shared" si="11"/>
        <v>5.0729999999999995</v>
      </c>
      <c r="L112" s="51">
        <f t="shared" si="11"/>
        <v>655.27</v>
      </c>
      <c r="M112" s="51">
        <f t="shared" si="11"/>
        <v>324.145</v>
      </c>
      <c r="N112" s="51">
        <f t="shared" si="11"/>
        <v>953.56</v>
      </c>
      <c r="O112" s="51">
        <f t="shared" si="11"/>
        <v>9.478</v>
      </c>
      <c r="P112" s="66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</row>
    <row r="113" spans="8:8" s="70" ht="15.0" customFormat="1">
      <c r="A113" s="52"/>
      <c r="B113" s="40"/>
      <c r="C113" s="53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</row>
    <row r="114" spans="8:8" s="65" ht="15.0" customFormat="1">
      <c r="A114" s="52"/>
      <c r="B114" s="40"/>
      <c r="C114" s="53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66"/>
      <c r="Q114" s="67"/>
      <c r="R114" s="67"/>
      <c r="S114" s="67"/>
      <c r="T114" s="71"/>
      <c r="U114" s="71"/>
      <c r="V114" s="71"/>
      <c r="W114" s="71"/>
      <c r="X114" s="71"/>
      <c r="Y114" s="71"/>
      <c r="Z114" s="71"/>
      <c r="AA114" s="71"/>
      <c r="AB114" s="71"/>
      <c r="AC114" s="67"/>
      <c r="AD114" s="67"/>
      <c r="AE114" s="67"/>
    </row>
    <row r="115" spans="8:8" s="65" ht="15.0" customFormat="1">
      <c r="A115" s="52"/>
      <c r="B115" s="40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66"/>
      <c r="Q115" s="67"/>
      <c r="R115" s="67"/>
      <c r="S115" s="71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</row>
    <row r="116" spans="8:8" s="65" ht="15.0" customFormat="1">
      <c r="A116" s="73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97"/>
      <c r="P116" s="66"/>
      <c r="Q116" s="67"/>
      <c r="R116" s="67"/>
      <c r="S116" s="38"/>
      <c r="T116" s="38"/>
      <c r="U116" s="68"/>
      <c r="V116" s="68"/>
      <c r="W116" s="68"/>
      <c r="X116" s="68"/>
      <c r="Y116" s="68"/>
      <c r="Z116" s="14"/>
      <c r="AA116" s="14"/>
      <c r="AB116" s="14"/>
      <c r="AC116" s="67"/>
      <c r="AD116" s="67"/>
      <c r="AE116" s="67"/>
    </row>
    <row r="117" spans="8:8" s="65" ht="30.0" customFormat="1" customHeight="1">
      <c r="A117" s="52"/>
      <c r="B117" s="40"/>
      <c r="C117" s="53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66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</row>
    <row r="118" spans="8:8" s="65" ht="15.0" customFormat="1">
      <c r="A118" s="52"/>
      <c r="B118" s="40"/>
      <c r="C118" s="53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66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</row>
    <row r="119" spans="8:8" s="65" ht="15.0" customFormat="1">
      <c r="A119" s="52"/>
      <c r="B119" s="40"/>
      <c r="C119" s="53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66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</row>
    <row r="120" spans="8:8" s="71" ht="15.0" customFormat="1">
      <c r="A120" s="52"/>
      <c r="B120" s="40"/>
      <c r="C120" s="53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</row>
    <row r="121" spans="8:8" s="65" ht="15.0" customFormat="1">
      <c r="A121" s="52"/>
      <c r="B121" s="40"/>
      <c r="C121" s="53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66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</row>
    <row r="122" spans="8:8">
      <c r="A122" s="52"/>
      <c r="B122" s="40"/>
      <c r="C122" s="53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11"/>
      <c r="Q122" s="12"/>
      <c r="R122" s="11"/>
      <c r="T122" s="41"/>
      <c r="U122" s="41"/>
      <c r="V122" s="41"/>
      <c r="W122" s="41"/>
      <c r="X122" s="41"/>
      <c r="Y122" s="41"/>
      <c r="Z122" s="41"/>
      <c r="AA122" s="41"/>
      <c r="AB122" s="41"/>
      <c r="AC122" s="14"/>
    </row>
    <row r="123" spans="8:8">
      <c r="A123" s="52"/>
      <c r="B123" s="40"/>
      <c r="C123" s="53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S123" s="41"/>
      <c r="T123" s="61"/>
      <c r="U123" s="61"/>
      <c r="V123" s="61"/>
      <c r="W123" s="61"/>
      <c r="X123" s="61"/>
      <c r="Y123" s="61"/>
      <c r="Z123" s="61"/>
      <c r="AA123" s="61"/>
      <c r="AB123" s="61"/>
    </row>
    <row r="124" spans="8:8">
      <c r="A124" s="52"/>
      <c r="B124" s="40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</row>
    <row r="125" spans="8:8" s="41" ht="15.0" customFormat="1">
      <c r="A125" s="58" t="s">
        <v>35</v>
      </c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</row>
    <row r="126" spans="8:8" s="61" ht="15.0" customFormat="1">
      <c r="A126" s="9" t="s">
        <v>65</v>
      </c>
      <c r="B126" s="81" t="s">
        <v>66</v>
      </c>
      <c r="C126" s="81" t="s">
        <v>67</v>
      </c>
      <c r="D126" s="82" t="s">
        <v>46</v>
      </c>
      <c r="E126" s="82"/>
      <c r="F126" s="82"/>
      <c r="G126" s="81" t="s">
        <v>72</v>
      </c>
      <c r="H126" s="82" t="s">
        <v>68</v>
      </c>
      <c r="I126" s="82"/>
      <c r="J126" s="82"/>
      <c r="K126" s="82"/>
      <c r="L126" s="82" t="s">
        <v>69</v>
      </c>
      <c r="M126" s="82"/>
      <c r="N126" s="82"/>
      <c r="O126" s="82"/>
    </row>
    <row r="127" spans="8:8">
      <c r="A127" s="9"/>
      <c r="B127" s="81"/>
      <c r="C127" s="81"/>
      <c r="D127" s="83" t="s">
        <v>47</v>
      </c>
      <c r="E127" s="83" t="s">
        <v>48</v>
      </c>
      <c r="F127" s="83" t="s">
        <v>49</v>
      </c>
      <c r="G127" s="81"/>
      <c r="H127" s="92" t="s">
        <v>1</v>
      </c>
      <c r="I127" s="92" t="s">
        <v>2</v>
      </c>
      <c r="J127" s="92" t="s">
        <v>0</v>
      </c>
      <c r="K127" s="92" t="s">
        <v>3</v>
      </c>
      <c r="L127" s="92" t="s">
        <v>70</v>
      </c>
      <c r="M127" s="92" t="s">
        <v>4</v>
      </c>
      <c r="N127" s="92" t="s">
        <v>71</v>
      </c>
      <c r="O127" s="92" t="s">
        <v>5</v>
      </c>
      <c r="S127" s="85"/>
      <c r="T127" s="85"/>
      <c r="U127" s="85"/>
      <c r="V127" s="85"/>
      <c r="W127" s="85"/>
      <c r="X127" s="85"/>
      <c r="Y127" s="85"/>
      <c r="Z127" s="85"/>
      <c r="AA127" s="85"/>
      <c r="AB127" s="85"/>
    </row>
    <row r="128" spans="8:8">
      <c r="A128" s="63"/>
      <c r="B128" s="42" t="s">
        <v>10</v>
      </c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4"/>
    </row>
    <row r="129" spans="8:8" s="41" ht="15.0" customFormat="1">
      <c r="A129" s="28">
        <v>520.0</v>
      </c>
      <c r="B129" s="29" t="s">
        <v>97</v>
      </c>
      <c r="C129" s="30">
        <v>205.0</v>
      </c>
      <c r="D129" s="31">
        <v>3.9</v>
      </c>
      <c r="E129" s="31">
        <v>8.2</v>
      </c>
      <c r="F129" s="31">
        <v>17.5</v>
      </c>
      <c r="G129" s="31">
        <v>160.7</v>
      </c>
      <c r="H129" s="31">
        <v>0.02</v>
      </c>
      <c r="I129" s="31">
        <v>0.34</v>
      </c>
      <c r="J129" s="31">
        <v>14.9</v>
      </c>
      <c r="K129" s="31">
        <v>0.0</v>
      </c>
      <c r="L129" s="31">
        <v>22.32</v>
      </c>
      <c r="M129" s="31">
        <v>53.9</v>
      </c>
      <c r="N129" s="31">
        <v>137.8</v>
      </c>
      <c r="O129" s="31">
        <v>1.52</v>
      </c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8:8">
      <c r="A130" s="28">
        <v>1167.0</v>
      </c>
      <c r="B130" s="29" t="s">
        <v>7</v>
      </c>
      <c r="C130" s="35" t="s">
        <v>145</v>
      </c>
      <c r="D130" s="31">
        <v>0.2</v>
      </c>
      <c r="E130" s="31">
        <v>0.05</v>
      </c>
      <c r="F130" s="31">
        <v>15.01</v>
      </c>
      <c r="G130" s="31">
        <v>61.3</v>
      </c>
      <c r="H130" s="31">
        <v>0.03</v>
      </c>
      <c r="I130" s="31">
        <v>0.0</v>
      </c>
      <c r="J130" s="31">
        <v>0.03</v>
      </c>
      <c r="K130" s="31">
        <v>0.0</v>
      </c>
      <c r="L130" s="31">
        <v>9.67</v>
      </c>
      <c r="M130" s="31">
        <v>3.29</v>
      </c>
      <c r="N130" s="31">
        <v>0.04</v>
      </c>
      <c r="O130" s="31">
        <v>0.04</v>
      </c>
      <c r="S130" s="41"/>
      <c r="T130" s="41"/>
      <c r="U130" s="41"/>
      <c r="V130" s="41"/>
      <c r="W130" s="41"/>
      <c r="X130" s="41"/>
      <c r="Y130" s="41"/>
      <c r="Z130" s="41"/>
      <c r="AA130" s="41"/>
      <c r="AB130" s="41"/>
    </row>
    <row r="131" spans="8:8" s="61" ht="15.0" customFormat="1">
      <c r="A131" s="28">
        <v>42.0</v>
      </c>
      <c r="B131" s="29" t="s">
        <v>9</v>
      </c>
      <c r="C131" s="30">
        <v>10.0</v>
      </c>
      <c r="D131" s="31">
        <v>2.3</v>
      </c>
      <c r="E131" s="31">
        <v>3.0</v>
      </c>
      <c r="F131" s="31">
        <v>0.0</v>
      </c>
      <c r="G131" s="31">
        <v>37.0</v>
      </c>
      <c r="H131" s="31">
        <v>0.03</v>
      </c>
      <c r="I131" s="31">
        <v>0.0</v>
      </c>
      <c r="J131" s="31">
        <v>0.1</v>
      </c>
      <c r="K131" s="31">
        <v>0.0</v>
      </c>
      <c r="L131" s="31">
        <v>120.0</v>
      </c>
      <c r="M131" s="31">
        <v>5.4</v>
      </c>
      <c r="N131" s="31">
        <v>76.8</v>
      </c>
      <c r="O131" s="31">
        <v>0.1</v>
      </c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8:8" s="61" ht="15.0" customFormat="1">
      <c r="A132" s="28"/>
      <c r="B132" s="29" t="s">
        <v>8</v>
      </c>
      <c r="C132" s="30">
        <v>100.0</v>
      </c>
      <c r="D132" s="31">
        <v>7.6</v>
      </c>
      <c r="E132" s="31">
        <v>0.8</v>
      </c>
      <c r="F132" s="31">
        <v>46.7</v>
      </c>
      <c r="G132" s="31">
        <v>212.5</v>
      </c>
      <c r="H132" s="31">
        <v>0.0</v>
      </c>
      <c r="I132" s="31">
        <v>0.12</v>
      </c>
      <c r="J132" s="31">
        <v>0.0</v>
      </c>
      <c r="K132" s="31">
        <v>0.0</v>
      </c>
      <c r="L132" s="31">
        <v>20.0</v>
      </c>
      <c r="M132" s="31">
        <v>28.0</v>
      </c>
      <c r="N132" s="31">
        <v>68.7</v>
      </c>
      <c r="O132" s="31">
        <v>1.25</v>
      </c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8:8" s="27" ht="15.0" customFormat="1">
      <c r="A133" s="28"/>
      <c r="B133" s="29" t="s">
        <v>12</v>
      </c>
      <c r="C133" s="31"/>
      <c r="D133" s="31">
        <f t="shared" si="12" ref="D133:O133">SUM(D129:D132)</f>
        <v>14.0</v>
      </c>
      <c r="E133" s="31">
        <f t="shared" si="12"/>
        <v>12.05</v>
      </c>
      <c r="F133" s="31">
        <f t="shared" si="12"/>
        <v>79.21000000000001</v>
      </c>
      <c r="G133" s="31">
        <f t="shared" si="12"/>
        <v>471.5</v>
      </c>
      <c r="H133" s="31">
        <f t="shared" si="12"/>
        <v>0.08</v>
      </c>
      <c r="I133" s="31">
        <f t="shared" si="12"/>
        <v>0.46</v>
      </c>
      <c r="J133" s="31">
        <f t="shared" si="12"/>
        <v>15.03</v>
      </c>
      <c r="K133" s="31">
        <f t="shared" si="12"/>
        <v>0.0</v>
      </c>
      <c r="L133" s="31">
        <f t="shared" si="12"/>
        <v>171.99</v>
      </c>
      <c r="M133" s="31">
        <f t="shared" si="12"/>
        <v>90.59</v>
      </c>
      <c r="N133" s="31">
        <f t="shared" si="12"/>
        <v>283.34</v>
      </c>
      <c r="O133" s="31">
        <f t="shared" si="12"/>
        <v>2.91</v>
      </c>
      <c r="P133" s="64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8:8">
      <c r="A134" s="63"/>
      <c r="B134" s="42" t="s">
        <v>15</v>
      </c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4"/>
      <c r="S134" s="12"/>
      <c r="T134" s="12"/>
      <c r="U134" s="57" t="s">
        <v>45</v>
      </c>
      <c r="V134" s="57"/>
      <c r="W134" s="57"/>
      <c r="X134" s="57"/>
      <c r="Y134" s="57"/>
      <c r="Z134" s="14"/>
      <c r="AA134" s="14"/>
      <c r="AB134" s="14"/>
    </row>
    <row r="135" spans="8:8" s="41" ht="15.0" customFormat="1">
      <c r="A135" s="28">
        <v>222.0</v>
      </c>
      <c r="B135" s="29" t="s">
        <v>140</v>
      </c>
      <c r="C135" s="30">
        <v>100.0</v>
      </c>
      <c r="D135" s="31">
        <v>2.3</v>
      </c>
      <c r="E135" s="31">
        <v>6.8</v>
      </c>
      <c r="F135" s="31">
        <v>11.7</v>
      </c>
      <c r="G135" s="31">
        <v>119.0</v>
      </c>
      <c r="H135" s="31">
        <v>0.018</v>
      </c>
      <c r="I135" s="31">
        <v>6.6</v>
      </c>
      <c r="J135" s="31">
        <v>0.0</v>
      </c>
      <c r="K135" s="31">
        <v>0.0</v>
      </c>
      <c r="L135" s="31">
        <v>39.0</v>
      </c>
      <c r="M135" s="31">
        <v>59.0</v>
      </c>
      <c r="N135" s="31">
        <v>18.0</v>
      </c>
      <c r="O135" s="31">
        <v>6.6</v>
      </c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8:8" s="61" ht="15.0" customFormat="1">
      <c r="A136" s="28">
        <v>319.0</v>
      </c>
      <c r="B136" s="29" t="s">
        <v>36</v>
      </c>
      <c r="C136" s="30">
        <v>250.0</v>
      </c>
      <c r="D136" s="31">
        <v>5.58</v>
      </c>
      <c r="E136" s="31">
        <v>4.86</v>
      </c>
      <c r="F136" s="31">
        <v>18.5</v>
      </c>
      <c r="G136" s="31">
        <v>142.2</v>
      </c>
      <c r="H136" s="31">
        <v>0.09</v>
      </c>
      <c r="I136" s="31">
        <v>0.09</v>
      </c>
      <c r="J136" s="31">
        <v>3.35</v>
      </c>
      <c r="K136" s="31">
        <v>0.5</v>
      </c>
      <c r="L136" s="31">
        <v>1.1</v>
      </c>
      <c r="M136" s="31">
        <v>0.62</v>
      </c>
      <c r="N136" s="31">
        <v>7.69</v>
      </c>
      <c r="O136" s="31">
        <v>6.02</v>
      </c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8:8" s="12" ht="15.0" customFormat="1">
      <c r="A137" s="28">
        <v>760.0</v>
      </c>
      <c r="B137" s="29" t="s">
        <v>152</v>
      </c>
      <c r="C137" s="35">
        <v>125.0</v>
      </c>
      <c r="D137" s="31">
        <v>23.8</v>
      </c>
      <c r="E137" s="31">
        <v>9.5</v>
      </c>
      <c r="F137" s="31">
        <v>5.75</v>
      </c>
      <c r="G137" s="31">
        <v>206.0</v>
      </c>
      <c r="H137" s="31">
        <v>0.07</v>
      </c>
      <c r="I137" s="31">
        <v>1.4</v>
      </c>
      <c r="J137" s="31">
        <v>0.0</v>
      </c>
      <c r="K137" s="31">
        <v>4.06</v>
      </c>
      <c r="L137" s="31">
        <v>20.0</v>
      </c>
      <c r="M137" s="31">
        <v>170.0</v>
      </c>
      <c r="N137" s="31">
        <v>21.0</v>
      </c>
      <c r="O137" s="31">
        <v>2.0</v>
      </c>
      <c r="P137" s="11"/>
    </row>
    <row r="138" spans="8:8">
      <c r="A138" s="28">
        <v>897.0</v>
      </c>
      <c r="B138" s="48" t="s">
        <v>25</v>
      </c>
      <c r="C138" s="28">
        <v>180.0</v>
      </c>
      <c r="D138" s="31">
        <v>5.4</v>
      </c>
      <c r="E138" s="31">
        <v>8.1</v>
      </c>
      <c r="F138" s="31">
        <v>32.5</v>
      </c>
      <c r="G138" s="31">
        <v>225.0</v>
      </c>
      <c r="H138" s="31">
        <v>0.0</v>
      </c>
      <c r="I138" s="31">
        <v>1.0</v>
      </c>
      <c r="J138" s="31">
        <v>0.0</v>
      </c>
      <c r="K138" s="31">
        <v>0.0</v>
      </c>
      <c r="L138" s="31">
        <v>36.0</v>
      </c>
      <c r="M138" s="31">
        <v>32.0</v>
      </c>
      <c r="N138" s="31">
        <v>174.0</v>
      </c>
      <c r="O138" s="31">
        <v>2.4</v>
      </c>
      <c r="T138" s="41"/>
      <c r="U138" s="41"/>
      <c r="V138" s="41"/>
      <c r="W138" s="41"/>
      <c r="X138" s="41"/>
      <c r="Y138" s="41"/>
      <c r="Z138" s="41"/>
      <c r="AA138" s="41"/>
      <c r="AB138" s="41"/>
    </row>
    <row r="139" spans="8:8" s="65" ht="15.0" customFormat="1">
      <c r="A139" s="28">
        <v>1059.0</v>
      </c>
      <c r="B139" s="29" t="s">
        <v>81</v>
      </c>
      <c r="C139" s="30">
        <v>200.0</v>
      </c>
      <c r="D139" s="31">
        <v>0.8</v>
      </c>
      <c r="E139" s="31">
        <v>0.8</v>
      </c>
      <c r="F139" s="31">
        <v>19.6</v>
      </c>
      <c r="G139" s="31">
        <v>88.0</v>
      </c>
      <c r="H139" s="31">
        <v>0.36</v>
      </c>
      <c r="I139" s="31">
        <v>0.27</v>
      </c>
      <c r="J139" s="31">
        <v>59.0</v>
      </c>
      <c r="K139" s="31">
        <v>0.0</v>
      </c>
      <c r="L139" s="31">
        <v>2.7</v>
      </c>
      <c r="M139" s="31">
        <v>0.0</v>
      </c>
      <c r="N139" s="31">
        <v>0.0</v>
      </c>
      <c r="O139" s="31">
        <v>3.4</v>
      </c>
      <c r="P139" s="66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</row>
    <row r="140" spans="8:8" s="65" ht="15.0" customFormat="1">
      <c r="A140" s="28">
        <v>1072.0</v>
      </c>
      <c r="B140" s="29" t="s">
        <v>146</v>
      </c>
      <c r="C140" s="30">
        <v>200.0</v>
      </c>
      <c r="D140" s="31">
        <v>0.56</v>
      </c>
      <c r="E140" s="31">
        <v>0.0</v>
      </c>
      <c r="F140" s="31">
        <v>25.23</v>
      </c>
      <c r="G140" s="31">
        <v>103.2</v>
      </c>
      <c r="H140" s="31">
        <v>0.0</v>
      </c>
      <c r="I140" s="31">
        <v>0.04</v>
      </c>
      <c r="J140" s="31">
        <v>3.6</v>
      </c>
      <c r="K140" s="31">
        <v>0.0</v>
      </c>
      <c r="L140" s="31">
        <v>20.0</v>
      </c>
      <c r="M140" s="31">
        <v>0.0</v>
      </c>
      <c r="N140" s="31">
        <v>12.0</v>
      </c>
      <c r="O140" s="31">
        <v>0.4</v>
      </c>
      <c r="P140" s="66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</row>
    <row r="141" spans="8:8" s="65" ht="15.0" customFormat="1">
      <c r="A141" s="28"/>
      <c r="B141" s="29" t="s">
        <v>21</v>
      </c>
      <c r="C141" s="30">
        <v>60.0</v>
      </c>
      <c r="D141" s="31">
        <v>4.2</v>
      </c>
      <c r="E141" s="31">
        <v>0.75</v>
      </c>
      <c r="F141" s="31">
        <v>21.9</v>
      </c>
      <c r="G141" s="31">
        <v>106.5</v>
      </c>
      <c r="H141" s="31">
        <v>0.0</v>
      </c>
      <c r="I141" s="31">
        <v>0.15</v>
      </c>
      <c r="J141" s="31">
        <v>0.0</v>
      </c>
      <c r="K141" s="31">
        <v>0.007</v>
      </c>
      <c r="L141" s="31">
        <v>22.0</v>
      </c>
      <c r="M141" s="31">
        <v>19.9</v>
      </c>
      <c r="N141" s="31">
        <v>91.35</v>
      </c>
      <c r="O141" s="31">
        <v>2.1</v>
      </c>
      <c r="P141" s="66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</row>
    <row r="142" spans="8:8" s="70" ht="15.0" customFormat="1">
      <c r="A142" s="28"/>
      <c r="B142" s="29" t="s">
        <v>12</v>
      </c>
      <c r="C142" s="31"/>
      <c r="D142" s="31">
        <f t="shared" si="13" ref="D142:O142">SUM(D135:D141)</f>
        <v>42.64</v>
      </c>
      <c r="E142" s="31">
        <f t="shared" si="13"/>
        <v>30.81</v>
      </c>
      <c r="F142" s="31">
        <f t="shared" si="13"/>
        <v>135.18</v>
      </c>
      <c r="G142" s="31">
        <f t="shared" si="13"/>
        <v>989.9000000000001</v>
      </c>
      <c r="H142" s="31">
        <f t="shared" si="13"/>
        <v>0.538</v>
      </c>
      <c r="I142" s="31">
        <f t="shared" si="13"/>
        <v>9.549999999999999</v>
      </c>
      <c r="J142" s="31">
        <f t="shared" si="13"/>
        <v>65.95</v>
      </c>
      <c r="K142" s="31">
        <f t="shared" si="13"/>
        <v>4.566999999999999</v>
      </c>
      <c r="L142" s="31">
        <f t="shared" si="13"/>
        <v>140.8</v>
      </c>
      <c r="M142" s="31">
        <f t="shared" si="13"/>
        <v>281.52</v>
      </c>
      <c r="N142" s="31">
        <f t="shared" si="13"/>
        <v>324.03999999999996</v>
      </c>
      <c r="O142" s="31">
        <f t="shared" si="13"/>
        <v>22.919999999999998</v>
      </c>
      <c r="S142" s="67"/>
      <c r="T142" s="67"/>
      <c r="U142" s="67"/>
      <c r="V142" s="67"/>
      <c r="W142" s="67"/>
      <c r="X142" s="67"/>
      <c r="Y142" s="67"/>
      <c r="Z142" s="67"/>
      <c r="AA142" s="67"/>
      <c r="AB142" s="67"/>
    </row>
    <row r="143" spans="8:8" s="65" ht="15.0" customFormat="1">
      <c r="A143" s="28"/>
      <c r="B143" s="49" t="s">
        <v>98</v>
      </c>
      <c r="C143" s="50"/>
      <c r="D143" s="51">
        <f t="shared" si="14" ref="D143:O143">D133+D142</f>
        <v>56.64</v>
      </c>
      <c r="E143" s="51">
        <f t="shared" si="14"/>
        <v>42.86</v>
      </c>
      <c r="F143" s="51">
        <f t="shared" si="14"/>
        <v>214.39</v>
      </c>
      <c r="G143" s="51">
        <f t="shared" si="14"/>
        <v>1461.4</v>
      </c>
      <c r="H143" s="51">
        <f t="shared" si="14"/>
        <v>0.618</v>
      </c>
      <c r="I143" s="51">
        <f t="shared" si="14"/>
        <v>10.010000000000002</v>
      </c>
      <c r="J143" s="51">
        <f t="shared" si="14"/>
        <v>80.98</v>
      </c>
      <c r="K143" s="51">
        <f t="shared" si="14"/>
        <v>4.567</v>
      </c>
      <c r="L143" s="51">
        <f t="shared" si="14"/>
        <v>312.79</v>
      </c>
      <c r="M143" s="51">
        <f t="shared" si="14"/>
        <v>372.11</v>
      </c>
      <c r="N143" s="51">
        <f t="shared" si="14"/>
        <v>607.38</v>
      </c>
      <c r="O143" s="51">
        <f t="shared" si="14"/>
        <v>25.830000000000002</v>
      </c>
      <c r="P143" s="66"/>
      <c r="Q143" s="67"/>
      <c r="R143" s="67"/>
      <c r="S143" s="67"/>
      <c r="T143" s="71"/>
      <c r="U143" s="71"/>
      <c r="V143" s="71"/>
      <c r="W143" s="71"/>
      <c r="X143" s="71"/>
      <c r="Y143" s="71"/>
      <c r="Z143" s="71"/>
      <c r="AA143" s="71"/>
      <c r="AB143" s="71"/>
      <c r="AC143" s="67"/>
      <c r="AD143" s="67"/>
      <c r="AE143" s="67"/>
    </row>
    <row r="144" spans="8:8" s="65" ht="15.0" customFormat="1">
      <c r="A144" s="52"/>
      <c r="B144" s="40"/>
      <c r="C144" s="53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66"/>
      <c r="Q144" s="67"/>
      <c r="R144" s="67"/>
      <c r="S144" s="75"/>
      <c r="T144" s="76"/>
      <c r="U144" s="76"/>
      <c r="V144" s="76"/>
      <c r="W144" s="76"/>
      <c r="X144" s="76"/>
      <c r="Y144" s="76"/>
      <c r="Z144" s="76"/>
      <c r="AA144" s="76"/>
      <c r="AB144" s="76"/>
      <c r="AC144" s="67"/>
      <c r="AD144" s="67"/>
      <c r="AE144" s="67"/>
    </row>
    <row r="145" spans="8:8" s="65" ht="15.0" customFormat="1">
      <c r="A145" s="52"/>
      <c r="B145" s="40"/>
      <c r="C145" s="53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66"/>
      <c r="Q145" s="67"/>
      <c r="R145" s="67"/>
      <c r="S145" s="38"/>
      <c r="T145" s="38"/>
      <c r="U145" s="68"/>
      <c r="V145" s="68"/>
      <c r="W145" s="68"/>
      <c r="X145" s="68"/>
      <c r="Y145" s="68"/>
      <c r="Z145" s="14"/>
      <c r="AA145" s="14"/>
      <c r="AB145" s="14"/>
      <c r="AC145" s="67"/>
      <c r="AD145" s="67"/>
      <c r="AE145" s="67"/>
    </row>
    <row r="146" spans="8:8" s="65" ht="30.0" customFormat="1" customHeight="1">
      <c r="A146" s="52"/>
      <c r="B146" s="40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66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</row>
    <row r="147" spans="8:8" s="65" ht="15.0" customFormat="1">
      <c r="A147" s="73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66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</row>
    <row r="148" spans="8:8" s="65" ht="15.0" customFormat="1">
      <c r="A148" s="52"/>
      <c r="B148" s="40"/>
      <c r="C148" s="53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66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</row>
    <row r="149" spans="8:8" s="65" ht="15.0" customFormat="1">
      <c r="A149" s="52"/>
      <c r="B149" s="40"/>
      <c r="C149" s="53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66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</row>
    <row r="150" spans="8:8" s="71" ht="15.0" customFormat="1">
      <c r="A150" s="52"/>
      <c r="B150" s="40"/>
      <c r="C150" s="53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</row>
    <row r="151" spans="8:8" s="71" ht="15.0" customFormat="1">
      <c r="A151" s="52"/>
      <c r="B151" s="40"/>
      <c r="C151" s="53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</row>
    <row r="152" spans="8:8">
      <c r="A152" s="52"/>
      <c r="B152" s="40"/>
      <c r="C152" s="53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</row>
    <row r="153" spans="8:8">
      <c r="A153" s="52"/>
      <c r="B153" s="40"/>
      <c r="C153" s="53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8:8">
      <c r="A154" s="52"/>
      <c r="B154" s="40"/>
      <c r="C154" s="53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8:8">
      <c r="A155" s="52"/>
      <c r="B155" s="40"/>
      <c r="C155" s="53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S155" s="61"/>
    </row>
    <row r="156" spans="8:8">
      <c r="A156" s="77"/>
      <c r="B156" s="78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S156" s="61"/>
    </row>
    <row r="157" spans="8:8">
      <c r="A157" s="58" t="s">
        <v>38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</row>
    <row r="158" spans="8:8">
      <c r="A158" s="9" t="s">
        <v>65</v>
      </c>
      <c r="B158" s="81" t="s">
        <v>66</v>
      </c>
      <c r="C158" s="81" t="s">
        <v>67</v>
      </c>
      <c r="D158" s="82" t="s">
        <v>46</v>
      </c>
      <c r="E158" s="82"/>
      <c r="F158" s="82"/>
      <c r="G158" s="81" t="s">
        <v>72</v>
      </c>
      <c r="H158" s="82" t="s">
        <v>68</v>
      </c>
      <c r="I158" s="82"/>
      <c r="J158" s="82"/>
      <c r="K158" s="82"/>
      <c r="L158" s="82" t="s">
        <v>69</v>
      </c>
      <c r="M158" s="82"/>
      <c r="N158" s="82"/>
      <c r="O158" s="82"/>
    </row>
    <row r="159" spans="8:8" s="41" ht="15.0" customFormat="1">
      <c r="A159" s="9"/>
      <c r="B159" s="81"/>
      <c r="C159" s="81"/>
      <c r="D159" s="83" t="s">
        <v>47</v>
      </c>
      <c r="E159" s="83" t="s">
        <v>48</v>
      </c>
      <c r="F159" s="83" t="s">
        <v>49</v>
      </c>
      <c r="G159" s="81"/>
      <c r="H159" s="92" t="s">
        <v>1</v>
      </c>
      <c r="I159" s="92" t="s">
        <v>2</v>
      </c>
      <c r="J159" s="92" t="s">
        <v>0</v>
      </c>
      <c r="K159" s="92" t="s">
        <v>3</v>
      </c>
      <c r="L159" s="92" t="s">
        <v>70</v>
      </c>
      <c r="M159" s="92" t="s">
        <v>4</v>
      </c>
      <c r="N159" s="92" t="s">
        <v>71</v>
      </c>
      <c r="O159" s="92" t="s">
        <v>5</v>
      </c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8:8" s="61" ht="15.0" customFormat="1">
      <c r="A160" s="63"/>
      <c r="B160" s="42" t="s">
        <v>10</v>
      </c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4"/>
      <c r="O160" s="98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8:8">
      <c r="A161" s="28">
        <v>619.0</v>
      </c>
      <c r="B161" s="48" t="s">
        <v>52</v>
      </c>
      <c r="C161" s="28">
        <v>200.0</v>
      </c>
      <c r="D161" s="31">
        <v>20.0</v>
      </c>
      <c r="E161" s="31">
        <v>14.0</v>
      </c>
      <c r="F161" s="31">
        <v>17.3</v>
      </c>
      <c r="G161" s="31">
        <v>278.0</v>
      </c>
      <c r="H161" s="31">
        <v>0.25</v>
      </c>
      <c r="I161" s="31">
        <v>0.6</v>
      </c>
      <c r="J161" s="31">
        <v>0.03</v>
      </c>
      <c r="K161" s="31">
        <v>12.0</v>
      </c>
      <c r="L161" s="31">
        <v>348.0</v>
      </c>
      <c r="M161" s="31">
        <v>8.0</v>
      </c>
      <c r="N161" s="31">
        <v>6.0</v>
      </c>
      <c r="O161" s="31">
        <v>0.0</v>
      </c>
    </row>
    <row r="162" spans="8:8">
      <c r="A162" s="28">
        <v>1059.0</v>
      </c>
      <c r="B162" s="29" t="s">
        <v>81</v>
      </c>
      <c r="C162" s="30">
        <v>200.0</v>
      </c>
      <c r="D162" s="31">
        <v>0.8</v>
      </c>
      <c r="E162" s="31">
        <v>0.8</v>
      </c>
      <c r="F162" s="31">
        <v>19.6</v>
      </c>
      <c r="G162" s="31">
        <v>88.0</v>
      </c>
      <c r="H162" s="31">
        <v>0.09</v>
      </c>
      <c r="I162" s="31">
        <v>0.04</v>
      </c>
      <c r="J162" s="31">
        <v>40.0</v>
      </c>
      <c r="K162" s="31">
        <v>0.0</v>
      </c>
      <c r="L162" s="31">
        <v>20.0</v>
      </c>
      <c r="M162" s="31">
        <v>0.0</v>
      </c>
      <c r="N162" s="31">
        <v>12.0</v>
      </c>
      <c r="O162" s="31">
        <v>0.6</v>
      </c>
    </row>
    <row r="163" spans="8:8">
      <c r="A163" s="28">
        <v>1167.0</v>
      </c>
      <c r="B163" s="29" t="s">
        <v>7</v>
      </c>
      <c r="C163" s="35" t="s">
        <v>145</v>
      </c>
      <c r="D163" s="31">
        <v>0.2</v>
      </c>
      <c r="E163" s="31">
        <v>0.05</v>
      </c>
      <c r="F163" s="31">
        <v>15.01</v>
      </c>
      <c r="G163" s="31">
        <v>61.3</v>
      </c>
      <c r="H163" s="31">
        <v>0.03</v>
      </c>
      <c r="I163" s="31">
        <v>0.0</v>
      </c>
      <c r="J163" s="31">
        <v>0.03</v>
      </c>
      <c r="K163" s="31">
        <v>0.0</v>
      </c>
      <c r="L163" s="31">
        <v>9.67</v>
      </c>
      <c r="M163" s="31">
        <v>3.29</v>
      </c>
      <c r="N163" s="31">
        <v>0.04</v>
      </c>
      <c r="O163" s="31">
        <v>0.04</v>
      </c>
    </row>
    <row r="164" spans="8:8">
      <c r="A164" s="28"/>
      <c r="B164" s="29" t="s">
        <v>12</v>
      </c>
      <c r="C164" s="31"/>
      <c r="D164" s="31">
        <f t="shared" si="15" ref="D164:O164">SUM(D161:D163)</f>
        <v>21.0</v>
      </c>
      <c r="E164" s="31">
        <f t="shared" si="15"/>
        <v>14.850000000000001</v>
      </c>
      <c r="F164" s="31">
        <f t="shared" si="15"/>
        <v>51.910000000000004</v>
      </c>
      <c r="G164" s="31">
        <f t="shared" si="15"/>
        <v>427.3</v>
      </c>
      <c r="H164" s="31">
        <f t="shared" si="15"/>
        <v>0.37</v>
      </c>
      <c r="I164" s="31">
        <f t="shared" si="15"/>
        <v>0.64</v>
      </c>
      <c r="J164" s="31">
        <f t="shared" si="15"/>
        <v>40.06</v>
      </c>
      <c r="K164" s="31">
        <f t="shared" si="15"/>
        <v>12.0</v>
      </c>
      <c r="L164" s="31">
        <f t="shared" si="15"/>
        <v>377.67</v>
      </c>
      <c r="M164" s="31">
        <f t="shared" si="15"/>
        <v>11.29</v>
      </c>
      <c r="N164" s="31">
        <f t="shared" si="15"/>
        <v>18.04</v>
      </c>
      <c r="O164" s="31">
        <f t="shared" si="15"/>
        <v>0.64</v>
      </c>
      <c r="S164" s="12"/>
      <c r="T164" s="12"/>
      <c r="U164" s="57" t="s">
        <v>45</v>
      </c>
      <c r="V164" s="57"/>
      <c r="W164" s="57"/>
      <c r="X164" s="57"/>
      <c r="Y164" s="57"/>
      <c r="Z164" s="14"/>
      <c r="AA164" s="14"/>
      <c r="AB164" s="14"/>
    </row>
    <row r="165" spans="8:8" s="41" ht="15.0" customFormat="1">
      <c r="A165" s="63"/>
      <c r="B165" s="42" t="s">
        <v>15</v>
      </c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4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8:8" s="61" ht="15.0" customFormat="1">
      <c r="A166" s="86" t="s">
        <v>149</v>
      </c>
      <c r="B166" s="29" t="s">
        <v>151</v>
      </c>
      <c r="C166" s="30">
        <v>100.0</v>
      </c>
      <c r="D166" s="31">
        <v>2.2</v>
      </c>
      <c r="E166" s="31">
        <v>3.8</v>
      </c>
      <c r="F166" s="31">
        <v>10.8</v>
      </c>
      <c r="G166" s="31">
        <v>87.0</v>
      </c>
      <c r="H166" s="31">
        <v>0.0</v>
      </c>
      <c r="I166" s="31">
        <v>0.2</v>
      </c>
      <c r="J166" s="31">
        <v>21.2</v>
      </c>
      <c r="K166" s="31">
        <v>4.5</v>
      </c>
      <c r="L166" s="31">
        <v>52.6</v>
      </c>
      <c r="M166" s="31">
        <v>34.5</v>
      </c>
      <c r="N166" s="31">
        <v>108.3</v>
      </c>
      <c r="O166" s="31">
        <v>1.8</v>
      </c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8:8" s="27" ht="15.0" customFormat="1">
      <c r="A167" s="86">
        <v>294.0</v>
      </c>
      <c r="B167" s="99" t="s">
        <v>90</v>
      </c>
      <c r="C167" s="30" t="s">
        <v>37</v>
      </c>
      <c r="D167" s="31">
        <v>2.16</v>
      </c>
      <c r="E167" s="31">
        <v>4.6</v>
      </c>
      <c r="F167" s="31">
        <v>8.55</v>
      </c>
      <c r="G167" s="31">
        <v>83.7</v>
      </c>
      <c r="H167" s="31">
        <v>0.025</v>
      </c>
      <c r="I167" s="31">
        <v>0.1</v>
      </c>
      <c r="J167" s="31">
        <v>11.53</v>
      </c>
      <c r="K167" s="31">
        <v>0.28</v>
      </c>
      <c r="L167" s="31">
        <v>44.98</v>
      </c>
      <c r="M167" s="31">
        <v>31.35</v>
      </c>
      <c r="N167" s="31">
        <v>70.02</v>
      </c>
      <c r="O167" s="31">
        <v>1.08</v>
      </c>
      <c r="P167" s="64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8:8">
      <c r="A168" s="28">
        <v>795.0</v>
      </c>
      <c r="B168" s="48" t="s">
        <v>141</v>
      </c>
      <c r="C168" s="28">
        <v>100.0</v>
      </c>
      <c r="D168" s="31">
        <v>12.8</v>
      </c>
      <c r="E168" s="31">
        <v>10.26</v>
      </c>
      <c r="F168" s="31">
        <v>11.7</v>
      </c>
      <c r="G168" s="31">
        <v>191.25</v>
      </c>
      <c r="H168" s="31">
        <v>0.0</v>
      </c>
      <c r="I168" s="31">
        <v>0.11</v>
      </c>
      <c r="J168" s="31">
        <v>0.0</v>
      </c>
      <c r="K168" s="31">
        <v>0.0</v>
      </c>
      <c r="L168" s="31">
        <v>31.2</v>
      </c>
      <c r="M168" s="31">
        <v>22.64</v>
      </c>
      <c r="N168" s="31">
        <v>123.0</v>
      </c>
      <c r="O168" s="31">
        <v>1.86</v>
      </c>
      <c r="T168" s="41"/>
      <c r="U168" s="41"/>
      <c r="V168" s="41"/>
      <c r="W168" s="41"/>
      <c r="X168" s="41"/>
      <c r="Y168" s="41"/>
      <c r="Z168" s="41"/>
      <c r="AA168" s="41"/>
      <c r="AB168" s="41"/>
    </row>
    <row r="169" spans="8:8">
      <c r="A169" s="28">
        <v>891.0</v>
      </c>
      <c r="B169" s="48" t="s">
        <v>50</v>
      </c>
      <c r="C169" s="28">
        <v>180.0</v>
      </c>
      <c r="D169" s="31">
        <v>4.1</v>
      </c>
      <c r="E169" s="31">
        <v>5.04</v>
      </c>
      <c r="F169" s="31">
        <v>43.2</v>
      </c>
      <c r="G169" s="31">
        <v>235.0</v>
      </c>
      <c r="H169" s="31">
        <v>0.4</v>
      </c>
      <c r="I169" s="31">
        <v>0.4</v>
      </c>
      <c r="J169" s="31">
        <v>0.0</v>
      </c>
      <c r="K169" s="31">
        <v>0.0</v>
      </c>
      <c r="L169" s="31">
        <v>1.4</v>
      </c>
      <c r="M169" s="31">
        <v>12.0</v>
      </c>
      <c r="N169" s="31">
        <v>70.3</v>
      </c>
      <c r="O169" s="31">
        <v>0.6</v>
      </c>
      <c r="P169" s="11"/>
      <c r="Q169" s="12"/>
      <c r="R169" s="11"/>
      <c r="S169" s="41"/>
      <c r="AC169" s="14"/>
    </row>
    <row r="170" spans="8:8">
      <c r="A170" s="28">
        <v>1072.0</v>
      </c>
      <c r="B170" s="29" t="s">
        <v>146</v>
      </c>
      <c r="C170" s="30">
        <v>200.0</v>
      </c>
      <c r="D170" s="31">
        <v>0.56</v>
      </c>
      <c r="E170" s="31">
        <v>0.0</v>
      </c>
      <c r="F170" s="31">
        <v>25.23</v>
      </c>
      <c r="G170" s="31">
        <v>103.2</v>
      </c>
      <c r="H170" s="31">
        <v>0.0</v>
      </c>
      <c r="I170" s="31">
        <v>0.04</v>
      </c>
      <c r="J170" s="31">
        <v>3.6</v>
      </c>
      <c r="K170" s="31">
        <v>0.0</v>
      </c>
      <c r="L170" s="31">
        <v>20.0</v>
      </c>
      <c r="M170" s="31">
        <v>0.0</v>
      </c>
      <c r="N170" s="31">
        <v>12.0</v>
      </c>
      <c r="O170" s="31">
        <v>0.4</v>
      </c>
      <c r="S170" s="41"/>
    </row>
    <row r="171" spans="8:8">
      <c r="A171" s="28" t="s">
        <v>92</v>
      </c>
      <c r="B171" s="29" t="s">
        <v>14</v>
      </c>
      <c r="C171" s="30">
        <v>50.0</v>
      </c>
      <c r="D171" s="31">
        <v>3.75</v>
      </c>
      <c r="E171" s="31">
        <v>6.6</v>
      </c>
      <c r="F171" s="31">
        <v>34.5</v>
      </c>
      <c r="G171" s="31">
        <v>197.0</v>
      </c>
      <c r="H171" s="31">
        <v>0.018</v>
      </c>
      <c r="I171" s="31">
        <v>0.29</v>
      </c>
      <c r="J171" s="31">
        <v>5.328</v>
      </c>
      <c r="K171" s="31">
        <v>1.73</v>
      </c>
      <c r="L171" s="31">
        <v>21.92</v>
      </c>
      <c r="M171" s="31">
        <v>18.2</v>
      </c>
      <c r="N171" s="31">
        <v>95.67</v>
      </c>
      <c r="O171" s="31">
        <v>1.08</v>
      </c>
      <c r="S171" s="41"/>
    </row>
    <row r="172" spans="8:8" s="65" ht="15.0" customFormat="1">
      <c r="A172" s="28"/>
      <c r="B172" s="29" t="s">
        <v>21</v>
      </c>
      <c r="C172" s="30">
        <v>60.0</v>
      </c>
      <c r="D172" s="31">
        <v>4.2</v>
      </c>
      <c r="E172" s="31">
        <v>0.75</v>
      </c>
      <c r="F172" s="31">
        <v>21.9</v>
      </c>
      <c r="G172" s="31">
        <v>106.5</v>
      </c>
      <c r="H172" s="31">
        <v>0.0</v>
      </c>
      <c r="I172" s="31">
        <v>0.15</v>
      </c>
      <c r="J172" s="31">
        <v>0.0</v>
      </c>
      <c r="K172" s="31">
        <v>0.007</v>
      </c>
      <c r="L172" s="31">
        <v>22.0</v>
      </c>
      <c r="M172" s="31">
        <v>19.9</v>
      </c>
      <c r="N172" s="31">
        <v>91.35</v>
      </c>
      <c r="O172" s="31">
        <v>2.1</v>
      </c>
      <c r="P172" s="66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</row>
    <row r="173" spans="8:8" s="70" ht="15.0" customFormat="1">
      <c r="A173" s="28"/>
      <c r="B173" s="29" t="s">
        <v>12</v>
      </c>
      <c r="C173" s="31"/>
      <c r="D173" s="31">
        <f>SUM(D166:D172)</f>
        <v>29.769999999999996</v>
      </c>
      <c r="E173" s="31">
        <f t="shared" si="16" ref="E173:O173">SUM(E166:E172)</f>
        <v>31.049999999999997</v>
      </c>
      <c r="F173" s="31">
        <f t="shared" si="16"/>
        <v>155.88000000000002</v>
      </c>
      <c r="G173" s="31">
        <f t="shared" si="16"/>
        <v>1003.6500000000001</v>
      </c>
      <c r="H173" s="31">
        <f t="shared" si="16"/>
        <v>0.44300000000000006</v>
      </c>
      <c r="I173" s="31">
        <f t="shared" si="16"/>
        <v>1.29</v>
      </c>
      <c r="J173" s="31">
        <f t="shared" si="16"/>
        <v>41.658</v>
      </c>
      <c r="K173" s="31">
        <f t="shared" si="16"/>
        <v>6.5169999999999995</v>
      </c>
      <c r="L173" s="31">
        <f t="shared" si="16"/>
        <v>194.10000000000002</v>
      </c>
      <c r="M173" s="31">
        <f t="shared" si="16"/>
        <v>138.59</v>
      </c>
      <c r="N173" s="31">
        <f t="shared" si="16"/>
        <v>570.64</v>
      </c>
      <c r="O173" s="31">
        <f t="shared" si="16"/>
        <v>8.92</v>
      </c>
      <c r="S173" s="67"/>
      <c r="T173" s="67"/>
      <c r="U173" s="67"/>
      <c r="V173" s="67"/>
      <c r="W173" s="67"/>
      <c r="X173" s="67"/>
      <c r="Y173" s="67"/>
      <c r="Z173" s="67"/>
      <c r="AA173" s="67"/>
      <c r="AB173" s="67"/>
    </row>
    <row r="174" spans="8:8" s="65" ht="15.0" customFormat="1">
      <c r="A174" s="28"/>
      <c r="B174" s="49" t="s">
        <v>98</v>
      </c>
      <c r="C174" s="50"/>
      <c r="D174" s="51">
        <f>D164+D173</f>
        <v>50.769999999999996</v>
      </c>
      <c r="E174" s="51">
        <f t="shared" si="17" ref="E174:O174">E164+E173</f>
        <v>45.9</v>
      </c>
      <c r="F174" s="51">
        <f t="shared" si="17"/>
        <v>207.79</v>
      </c>
      <c r="G174" s="51">
        <f t="shared" si="17"/>
        <v>1430.95</v>
      </c>
      <c r="H174" s="51">
        <f t="shared" si="17"/>
        <v>0.813</v>
      </c>
      <c r="I174" s="51">
        <f t="shared" si="17"/>
        <v>1.9300000000000002</v>
      </c>
      <c r="J174" s="51">
        <f t="shared" si="17"/>
        <v>81.718</v>
      </c>
      <c r="K174" s="51">
        <f t="shared" si="17"/>
        <v>18.517</v>
      </c>
      <c r="L174" s="51">
        <f t="shared" si="17"/>
        <v>571.77</v>
      </c>
      <c r="M174" s="51">
        <f t="shared" si="17"/>
        <v>149.88</v>
      </c>
      <c r="N174" s="51">
        <f t="shared" si="17"/>
        <v>588.68</v>
      </c>
      <c r="O174" s="51">
        <f t="shared" si="17"/>
        <v>9.56</v>
      </c>
      <c r="P174" s="66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</row>
    <row r="175" spans="8:8" s="65" ht="15.0" customFormat="1">
      <c r="A175" s="52"/>
      <c r="B175" s="40"/>
      <c r="C175" s="53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66"/>
      <c r="Q175" s="67"/>
      <c r="R175" s="67"/>
      <c r="S175" s="67"/>
      <c r="T175" s="71"/>
      <c r="U175" s="71"/>
      <c r="V175" s="71"/>
      <c r="W175" s="71"/>
      <c r="X175" s="71"/>
      <c r="Y175" s="71"/>
      <c r="Z175" s="71"/>
      <c r="AA175" s="71"/>
      <c r="AB175" s="71"/>
      <c r="AC175" s="67"/>
      <c r="AD175" s="67"/>
      <c r="AE175" s="67"/>
    </row>
    <row r="176" spans="8:8" s="65" ht="15.0" customFormat="1">
      <c r="A176" s="52"/>
      <c r="B176" s="40"/>
      <c r="C176" s="53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66"/>
      <c r="Q176" s="67"/>
      <c r="R176" s="67"/>
      <c r="S176" s="71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</row>
    <row r="177" spans="8:8" s="65" ht="15.0" customFormat="1">
      <c r="A177" s="52"/>
      <c r="B177" s="40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66"/>
      <c r="Q177" s="67"/>
      <c r="R177" s="67"/>
      <c r="S177" s="38"/>
      <c r="T177" s="38"/>
      <c r="U177" s="68"/>
      <c r="V177" s="68"/>
      <c r="W177" s="68"/>
      <c r="X177" s="68"/>
      <c r="Y177" s="68"/>
      <c r="Z177" s="14"/>
      <c r="AA177" s="14"/>
      <c r="AB177" s="14"/>
      <c r="AC177" s="67"/>
      <c r="AD177" s="67"/>
      <c r="AE177" s="67"/>
    </row>
    <row r="178" spans="8:8" s="65" ht="30.0" customFormat="1" customHeight="1">
      <c r="A178" s="73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66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</row>
    <row r="179" spans="8:8" s="65" ht="15.0" customFormat="1">
      <c r="A179" s="52"/>
      <c r="B179" s="40"/>
      <c r="C179" s="100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66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</row>
    <row r="180" spans="8:8" s="71" ht="15.0" customFormat="1">
      <c r="A180" s="52"/>
      <c r="B180" s="40"/>
      <c r="C180" s="53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S180" s="67"/>
      <c r="T180" s="70"/>
      <c r="U180" s="70"/>
      <c r="V180" s="70"/>
      <c r="W180" s="70"/>
      <c r="X180" s="70"/>
      <c r="Y180" s="70"/>
      <c r="Z180" s="70"/>
      <c r="AA180" s="70"/>
      <c r="AB180" s="70"/>
    </row>
    <row r="181" spans="8:8" s="65" ht="15.0" customFormat="1">
      <c r="A181" s="52"/>
      <c r="B181" s="40"/>
      <c r="C181" s="53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66"/>
      <c r="Q181" s="67"/>
      <c r="R181" s="67"/>
      <c r="S181" s="67"/>
      <c r="T181" s="71"/>
      <c r="U181" s="71"/>
      <c r="V181" s="71"/>
      <c r="W181" s="71"/>
      <c r="X181" s="71"/>
      <c r="Y181" s="71"/>
      <c r="Z181" s="71"/>
      <c r="AA181" s="71"/>
      <c r="AB181" s="71"/>
      <c r="AC181" s="67"/>
      <c r="AD181" s="67"/>
      <c r="AE181" s="67"/>
    </row>
    <row r="182" spans="8:8" s="65" ht="15.0" customFormat="1">
      <c r="A182" s="52"/>
      <c r="B182" s="40"/>
      <c r="C182" s="53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66"/>
      <c r="Q182" s="67"/>
      <c r="R182" s="67"/>
      <c r="S182" s="67"/>
      <c r="T182" s="71"/>
      <c r="U182" s="71"/>
      <c r="V182" s="71"/>
      <c r="W182" s="71"/>
      <c r="X182" s="71"/>
      <c r="Y182" s="71"/>
      <c r="Z182" s="71"/>
      <c r="AA182" s="71"/>
      <c r="AB182" s="71"/>
      <c r="AC182" s="67"/>
      <c r="AD182" s="67"/>
      <c r="AE182" s="67"/>
    </row>
    <row r="183" spans="8:8" s="65" ht="15.0" customFormat="1">
      <c r="A183" s="52"/>
      <c r="B183" s="40"/>
      <c r="C183" s="53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66"/>
      <c r="Q183" s="67"/>
      <c r="R183" s="67"/>
      <c r="S183" s="67"/>
      <c r="T183" s="71"/>
      <c r="U183" s="71"/>
      <c r="V183" s="71"/>
      <c r="W183" s="71"/>
      <c r="X183" s="71"/>
      <c r="Y183" s="71"/>
      <c r="Z183" s="71"/>
      <c r="AA183" s="71"/>
      <c r="AB183" s="71"/>
      <c r="AC183" s="67"/>
      <c r="AD183" s="67"/>
      <c r="AE183" s="67"/>
    </row>
    <row r="184" spans="8:8" s="65" ht="15.0" customFormat="1">
      <c r="A184" s="52"/>
      <c r="B184" s="40"/>
      <c r="C184" s="53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66"/>
      <c r="Q184" s="67"/>
      <c r="R184" s="67"/>
      <c r="S184" s="67"/>
      <c r="T184" s="71"/>
      <c r="U184" s="71"/>
      <c r="V184" s="71"/>
      <c r="W184" s="71"/>
      <c r="X184" s="71"/>
      <c r="Y184" s="71"/>
      <c r="Z184" s="71"/>
      <c r="AA184" s="71"/>
      <c r="AB184" s="71"/>
      <c r="AC184" s="67"/>
      <c r="AD184" s="67"/>
      <c r="AE184" s="67"/>
    </row>
    <row r="185" spans="8:8" s="65" ht="15.0" customFormat="1">
      <c r="A185" s="52"/>
      <c r="B185" s="40"/>
      <c r="C185" s="53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66"/>
      <c r="Q185" s="67"/>
      <c r="R185" s="67"/>
      <c r="S185" s="67"/>
      <c r="T185" s="71"/>
      <c r="U185" s="71"/>
      <c r="V185" s="71"/>
      <c r="W185" s="71"/>
      <c r="X185" s="71"/>
      <c r="Y185" s="71"/>
      <c r="Z185" s="71"/>
      <c r="AA185" s="71"/>
      <c r="AB185" s="71"/>
      <c r="AC185" s="67"/>
      <c r="AD185" s="67"/>
      <c r="AE185" s="67"/>
    </row>
    <row r="186" spans="8:8" s="41" ht="15.0" customFormat="1">
      <c r="A186" s="52"/>
      <c r="B186" s="40"/>
      <c r="C186" s="53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S186" s="6"/>
    </row>
    <row r="187" spans="8:8" s="61" ht="15.0" customFormat="1">
      <c r="A187" s="52"/>
      <c r="B187" s="40"/>
      <c r="C187" s="53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S187" s="41"/>
    </row>
    <row r="188" spans="8:8">
      <c r="A188" s="52"/>
      <c r="B188" s="40"/>
      <c r="C188" s="53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S188" s="61"/>
    </row>
    <row r="189" spans="8:8">
      <c r="A189" s="58" t="s">
        <v>40</v>
      </c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</row>
    <row r="190" spans="8:8" s="41" ht="15.75" customFormat="1" customHeight="1">
      <c r="A190" s="9" t="s">
        <v>65</v>
      </c>
      <c r="B190" s="81" t="s">
        <v>66</v>
      </c>
      <c r="C190" s="81" t="s">
        <v>67</v>
      </c>
      <c r="D190" s="82" t="s">
        <v>46</v>
      </c>
      <c r="E190" s="82"/>
      <c r="F190" s="82"/>
      <c r="G190" s="81" t="s">
        <v>72</v>
      </c>
      <c r="H190" s="82" t="s">
        <v>68</v>
      </c>
      <c r="I190" s="82"/>
      <c r="J190" s="82"/>
      <c r="K190" s="82"/>
      <c r="L190" s="82" t="s">
        <v>69</v>
      </c>
      <c r="M190" s="82"/>
      <c r="N190" s="82"/>
      <c r="O190" s="82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8:8" s="61" ht="15.0" customFormat="1">
      <c r="A191" s="9"/>
      <c r="B191" s="81"/>
      <c r="C191" s="81"/>
      <c r="D191" s="83" t="s">
        <v>47</v>
      </c>
      <c r="E191" s="83" t="s">
        <v>48</v>
      </c>
      <c r="F191" s="83" t="s">
        <v>49</v>
      </c>
      <c r="G191" s="81"/>
      <c r="H191" s="92" t="s">
        <v>1</v>
      </c>
      <c r="I191" s="92" t="s">
        <v>2</v>
      </c>
      <c r="J191" s="92" t="s">
        <v>0</v>
      </c>
      <c r="K191" s="92" t="s">
        <v>3</v>
      </c>
      <c r="L191" s="92" t="s">
        <v>70</v>
      </c>
      <c r="M191" s="92" t="s">
        <v>4</v>
      </c>
      <c r="N191" s="92" t="s">
        <v>71</v>
      </c>
      <c r="O191" s="92" t="s">
        <v>5</v>
      </c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8:8">
      <c r="A192" s="63"/>
      <c r="B192" s="42" t="s">
        <v>10</v>
      </c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4"/>
    </row>
    <row r="193" spans="8:8">
      <c r="A193" s="28">
        <v>520.0</v>
      </c>
      <c r="B193" s="29" t="s">
        <v>51</v>
      </c>
      <c r="C193" s="30">
        <v>205.0</v>
      </c>
      <c r="D193" s="31">
        <v>5.1</v>
      </c>
      <c r="E193" s="31">
        <v>5.1</v>
      </c>
      <c r="F193" s="31">
        <v>31.84</v>
      </c>
      <c r="G193" s="31">
        <v>185.6</v>
      </c>
      <c r="H193" s="31">
        <v>0.06</v>
      </c>
      <c r="I193" s="31">
        <v>0.12</v>
      </c>
      <c r="J193" s="31">
        <v>1.22</v>
      </c>
      <c r="K193" s="31">
        <v>0.2</v>
      </c>
      <c r="L193" s="31">
        <v>125.2</v>
      </c>
      <c r="M193" s="31">
        <v>36.32</v>
      </c>
      <c r="N193" s="31">
        <v>152.66</v>
      </c>
      <c r="O193" s="31">
        <v>0.78</v>
      </c>
    </row>
    <row r="194" spans="8:8" s="41" ht="15.0" customFormat="1">
      <c r="A194" s="28">
        <v>1059.0</v>
      </c>
      <c r="B194" s="29" t="s">
        <v>81</v>
      </c>
      <c r="C194" s="30">
        <v>200.0</v>
      </c>
      <c r="D194" s="31">
        <v>0.8</v>
      </c>
      <c r="E194" s="31">
        <v>0.8</v>
      </c>
      <c r="F194" s="31">
        <v>19.6</v>
      </c>
      <c r="G194" s="31">
        <v>88.0</v>
      </c>
      <c r="H194" s="31">
        <v>0.09</v>
      </c>
      <c r="I194" s="31">
        <v>0.04</v>
      </c>
      <c r="J194" s="31">
        <v>40.0</v>
      </c>
      <c r="K194" s="31">
        <v>0.0</v>
      </c>
      <c r="L194" s="31">
        <v>20.0</v>
      </c>
      <c r="M194" s="31">
        <v>0.0</v>
      </c>
      <c r="N194" s="31">
        <v>12.0</v>
      </c>
      <c r="O194" s="31">
        <v>0.6</v>
      </c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8:8">
      <c r="A195" s="28">
        <v>1184.0</v>
      </c>
      <c r="B195" s="29" t="s">
        <v>22</v>
      </c>
      <c r="C195" s="30">
        <v>200.0</v>
      </c>
      <c r="D195" s="31">
        <v>3.8</v>
      </c>
      <c r="E195" s="31">
        <v>4.0</v>
      </c>
      <c r="F195" s="31">
        <v>25.8</v>
      </c>
      <c r="G195" s="31">
        <v>154.0</v>
      </c>
      <c r="H195" s="31">
        <v>0.08</v>
      </c>
      <c r="I195" s="31">
        <v>0.05</v>
      </c>
      <c r="J195" s="31">
        <v>2.22</v>
      </c>
      <c r="K195" s="31">
        <v>0.05</v>
      </c>
      <c r="L195" s="31">
        <v>49.92</v>
      </c>
      <c r="M195" s="31">
        <v>0.7</v>
      </c>
      <c r="N195" s="31">
        <v>0.0</v>
      </c>
      <c r="O195" s="31">
        <v>0.0</v>
      </c>
      <c r="T195" s="41"/>
      <c r="U195" s="41"/>
      <c r="V195" s="41"/>
      <c r="W195" s="41"/>
      <c r="X195" s="41"/>
      <c r="Y195" s="41"/>
      <c r="Z195" s="41"/>
      <c r="AA195" s="41"/>
      <c r="AB195" s="41"/>
    </row>
    <row r="196" spans="8:8" s="12" ht="15.0" customFormat="1">
      <c r="A196" s="28"/>
      <c r="B196" s="29" t="s">
        <v>8</v>
      </c>
      <c r="C196" s="30">
        <v>100.0</v>
      </c>
      <c r="D196" s="31">
        <v>7.6</v>
      </c>
      <c r="E196" s="31">
        <v>0.8</v>
      </c>
      <c r="F196" s="31">
        <v>46.7</v>
      </c>
      <c r="G196" s="31">
        <v>212.5</v>
      </c>
      <c r="H196" s="31">
        <v>0.0</v>
      </c>
      <c r="I196" s="31">
        <v>0.12</v>
      </c>
      <c r="J196" s="31">
        <v>0.0</v>
      </c>
      <c r="K196" s="31">
        <v>0.0</v>
      </c>
      <c r="L196" s="31">
        <v>20.0</v>
      </c>
      <c r="M196" s="31">
        <v>28.0</v>
      </c>
      <c r="N196" s="31">
        <v>68.7</v>
      </c>
      <c r="O196" s="31">
        <v>1.25</v>
      </c>
      <c r="P196" s="11"/>
    </row>
    <row r="197" spans="8:8" s="61" ht="15.0" customFormat="1">
      <c r="A197" s="28"/>
      <c r="B197" s="29" t="s">
        <v>12</v>
      </c>
      <c r="C197" s="31"/>
      <c r="D197" s="31">
        <f t="shared" si="18" ref="D197:O197">SUM(D193:D196)</f>
        <v>17.299999999999997</v>
      </c>
      <c r="E197" s="31">
        <f t="shared" si="18"/>
        <v>10.7</v>
      </c>
      <c r="F197" s="31">
        <f t="shared" si="18"/>
        <v>123.94</v>
      </c>
      <c r="G197" s="31">
        <f t="shared" si="18"/>
        <v>640.1</v>
      </c>
      <c r="H197" s="31">
        <f t="shared" si="18"/>
        <v>0.22999999999999998</v>
      </c>
      <c r="I197" s="31">
        <f t="shared" si="18"/>
        <v>0.33</v>
      </c>
      <c r="J197" s="31">
        <f t="shared" si="18"/>
        <v>43.44</v>
      </c>
      <c r="K197" s="31">
        <f t="shared" si="18"/>
        <v>0.25</v>
      </c>
      <c r="L197" s="31">
        <f t="shared" si="18"/>
        <v>215.12</v>
      </c>
      <c r="M197" s="31">
        <f t="shared" si="18"/>
        <v>65.02000000000001</v>
      </c>
      <c r="N197" s="31">
        <f t="shared" si="18"/>
        <v>233.36</v>
      </c>
      <c r="O197" s="31">
        <f t="shared" si="18"/>
        <v>2.63</v>
      </c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8:8" s="27" ht="15.0" customFormat="1">
      <c r="A198" s="63"/>
      <c r="B198" s="42" t="s">
        <v>15</v>
      </c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4"/>
      <c r="P198" s="64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8:8" s="27" ht="15.0" customFormat="1">
      <c r="A199" s="28">
        <v>56.0</v>
      </c>
      <c r="B199" s="29" t="s">
        <v>147</v>
      </c>
      <c r="C199" s="30">
        <v>100.0</v>
      </c>
      <c r="D199" s="31">
        <v>1.2</v>
      </c>
      <c r="E199" s="31">
        <v>4.0</v>
      </c>
      <c r="F199" s="31">
        <v>2.7</v>
      </c>
      <c r="G199" s="31">
        <v>52.0</v>
      </c>
      <c r="H199" s="31">
        <v>0.01</v>
      </c>
      <c r="I199" s="31">
        <v>0.0</v>
      </c>
      <c r="J199" s="31">
        <v>32.8</v>
      </c>
      <c r="K199" s="31">
        <v>4.0</v>
      </c>
      <c r="L199" s="31">
        <v>99.0</v>
      </c>
      <c r="M199" s="31">
        <v>45.8</v>
      </c>
      <c r="N199" s="31">
        <v>68.1</v>
      </c>
      <c r="O199" s="31">
        <v>1.3</v>
      </c>
      <c r="P199" s="64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8:8">
      <c r="A200" s="101">
        <v>317.0</v>
      </c>
      <c r="B200" s="102" t="s">
        <v>94</v>
      </c>
      <c r="C200" s="103" t="s">
        <v>95</v>
      </c>
      <c r="D200" s="104">
        <v>6.2</v>
      </c>
      <c r="E200" s="104">
        <v>7.0</v>
      </c>
      <c r="F200" s="104">
        <v>13.6</v>
      </c>
      <c r="G200" s="104">
        <v>142.6</v>
      </c>
      <c r="H200" s="104">
        <v>0.3</v>
      </c>
      <c r="I200" s="104">
        <v>0.1</v>
      </c>
      <c r="J200" s="104">
        <v>5.1</v>
      </c>
      <c r="K200" s="104">
        <v>0.0</v>
      </c>
      <c r="L200" s="104">
        <v>62.8</v>
      </c>
      <c r="M200" s="104">
        <v>5.4</v>
      </c>
      <c r="N200" s="104">
        <v>29.8</v>
      </c>
      <c r="O200" s="104">
        <v>1.6</v>
      </c>
      <c r="P200" s="11"/>
      <c r="Q200" s="12"/>
      <c r="R200" s="11"/>
      <c r="T200" s="41"/>
      <c r="U200" s="41"/>
      <c r="V200" s="41"/>
      <c r="W200" s="41"/>
      <c r="X200" s="41"/>
      <c r="Y200" s="41"/>
      <c r="Z200" s="41"/>
      <c r="AA200" s="41"/>
      <c r="AB200" s="41"/>
      <c r="AC200" s="14"/>
    </row>
    <row r="201" spans="8:8">
      <c r="A201" s="105"/>
      <c r="B201" s="106"/>
      <c r="C201" s="107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S201" s="41"/>
    </row>
    <row r="202" spans="8:8">
      <c r="A202" s="28">
        <v>836.0</v>
      </c>
      <c r="B202" s="48" t="s">
        <v>24</v>
      </c>
      <c r="C202" s="28">
        <v>100.0</v>
      </c>
      <c r="D202" s="31">
        <v>19.1</v>
      </c>
      <c r="E202" s="31">
        <v>14.6</v>
      </c>
      <c r="F202" s="31">
        <v>0.22</v>
      </c>
      <c r="G202" s="31">
        <v>197.6</v>
      </c>
      <c r="H202" s="31">
        <v>0.01</v>
      </c>
      <c r="I202" s="31">
        <v>0.03</v>
      </c>
      <c r="J202" s="31">
        <v>0.0</v>
      </c>
      <c r="K202" s="31">
        <v>0.027</v>
      </c>
      <c r="L202" s="31">
        <v>4.58</v>
      </c>
      <c r="M202" s="31">
        <v>1.33</v>
      </c>
      <c r="N202" s="31">
        <v>68.16</v>
      </c>
      <c r="O202" s="31">
        <v>1.01</v>
      </c>
    </row>
    <row r="203" spans="8:8">
      <c r="A203" s="28">
        <v>888.0</v>
      </c>
      <c r="B203" s="48" t="s">
        <v>33</v>
      </c>
      <c r="C203" s="28">
        <v>180.0</v>
      </c>
      <c r="D203" s="31">
        <v>9.5</v>
      </c>
      <c r="E203" s="31">
        <v>6.9</v>
      </c>
      <c r="F203" s="31">
        <v>43.2</v>
      </c>
      <c r="G203" s="31">
        <v>273.0</v>
      </c>
      <c r="H203" s="31">
        <v>0.04</v>
      </c>
      <c r="I203" s="31">
        <v>0.14</v>
      </c>
      <c r="J203" s="31">
        <v>0.0</v>
      </c>
      <c r="K203" s="31">
        <v>0.03</v>
      </c>
      <c r="L203" s="31">
        <v>15.62</v>
      </c>
      <c r="M203" s="31">
        <v>36.0</v>
      </c>
      <c r="N203" s="31">
        <v>127.82</v>
      </c>
      <c r="O203" s="31">
        <v>2.86</v>
      </c>
    </row>
    <row r="204" spans="8:8" s="65" ht="15.0" customFormat="1">
      <c r="A204" s="28">
        <v>1072.0</v>
      </c>
      <c r="B204" s="29" t="s">
        <v>146</v>
      </c>
      <c r="C204" s="30">
        <v>200.0</v>
      </c>
      <c r="D204" s="31">
        <v>0.56</v>
      </c>
      <c r="E204" s="31">
        <v>0.0</v>
      </c>
      <c r="F204" s="31">
        <v>25.23</v>
      </c>
      <c r="G204" s="31">
        <v>103.2</v>
      </c>
      <c r="H204" s="31">
        <v>0.0</v>
      </c>
      <c r="I204" s="31">
        <v>0.04</v>
      </c>
      <c r="J204" s="31">
        <v>3.6</v>
      </c>
      <c r="K204" s="31">
        <v>0.0</v>
      </c>
      <c r="L204" s="31">
        <v>20.0</v>
      </c>
      <c r="M204" s="31">
        <v>0.0</v>
      </c>
      <c r="N204" s="31">
        <v>12.0</v>
      </c>
      <c r="O204" s="31">
        <v>0.4</v>
      </c>
      <c r="P204" s="66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</row>
    <row r="205" spans="8:8" s="65" ht="15.0" customFormat="1">
      <c r="A205" s="28" t="s">
        <v>92</v>
      </c>
      <c r="B205" s="29" t="s">
        <v>14</v>
      </c>
      <c r="C205" s="30">
        <v>50.0</v>
      </c>
      <c r="D205" s="31">
        <v>3.75</v>
      </c>
      <c r="E205" s="31">
        <v>6.6</v>
      </c>
      <c r="F205" s="31">
        <v>34.5</v>
      </c>
      <c r="G205" s="31">
        <v>197.0</v>
      </c>
      <c r="H205" s="31">
        <v>0.018</v>
      </c>
      <c r="I205" s="31">
        <v>0.29</v>
      </c>
      <c r="J205" s="31">
        <v>5.328</v>
      </c>
      <c r="K205" s="31">
        <v>1.73</v>
      </c>
      <c r="L205" s="31">
        <v>21.92</v>
      </c>
      <c r="M205" s="31">
        <v>18.2</v>
      </c>
      <c r="N205" s="31">
        <v>95.67</v>
      </c>
      <c r="O205" s="31">
        <v>1.08</v>
      </c>
      <c r="P205" s="66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</row>
    <row r="206" spans="8:8" s="70" ht="15.0" customFormat="1">
      <c r="A206" s="28"/>
      <c r="B206" s="29" t="s">
        <v>21</v>
      </c>
      <c r="C206" s="30">
        <v>60.0</v>
      </c>
      <c r="D206" s="31">
        <v>4.2</v>
      </c>
      <c r="E206" s="31">
        <v>0.75</v>
      </c>
      <c r="F206" s="31">
        <v>21.9</v>
      </c>
      <c r="G206" s="31">
        <v>106.5</v>
      </c>
      <c r="H206" s="31">
        <v>0.0</v>
      </c>
      <c r="I206" s="31">
        <v>0.15</v>
      </c>
      <c r="J206" s="31">
        <v>0.0</v>
      </c>
      <c r="K206" s="31">
        <v>0.007</v>
      </c>
      <c r="L206" s="31">
        <v>22.0</v>
      </c>
      <c r="M206" s="31">
        <v>19.9</v>
      </c>
      <c r="N206" s="31">
        <v>91.35</v>
      </c>
      <c r="O206" s="31">
        <v>2.1</v>
      </c>
      <c r="S206" s="67"/>
      <c r="T206" s="67"/>
      <c r="U206" s="67"/>
      <c r="V206" s="67"/>
      <c r="W206" s="67"/>
      <c r="X206" s="67"/>
      <c r="Y206" s="67"/>
      <c r="Z206" s="67"/>
      <c r="AA206" s="67"/>
      <c r="AB206" s="67"/>
    </row>
    <row r="207" spans="8:8" s="65" ht="15.0" customFormat="1">
      <c r="A207" s="28"/>
      <c r="B207" s="29" t="s">
        <v>12</v>
      </c>
      <c r="C207" s="31"/>
      <c r="D207" s="31">
        <f>SUM(D199:D206)</f>
        <v>44.510000000000005</v>
      </c>
      <c r="E207" s="31">
        <f t="shared" si="19" ref="E207:O207">SUM(E199:E206)</f>
        <v>39.85</v>
      </c>
      <c r="F207" s="31">
        <f t="shared" si="19"/>
        <v>141.35</v>
      </c>
      <c r="G207" s="31">
        <f t="shared" si="19"/>
        <v>1071.9</v>
      </c>
      <c r="H207" s="31">
        <f t="shared" si="19"/>
        <v>0.378</v>
      </c>
      <c r="I207" s="31">
        <f t="shared" si="19"/>
        <v>0.75</v>
      </c>
      <c r="J207" s="31">
        <f t="shared" si="19"/>
        <v>46.828</v>
      </c>
      <c r="K207" s="31">
        <f t="shared" si="19"/>
        <v>5.7940000000000005</v>
      </c>
      <c r="L207" s="31">
        <f t="shared" si="19"/>
        <v>245.92000000000002</v>
      </c>
      <c r="M207" s="31">
        <f t="shared" si="19"/>
        <v>126.63</v>
      </c>
      <c r="N207" s="31">
        <f t="shared" si="19"/>
        <v>492.9</v>
      </c>
      <c r="O207" s="31">
        <f t="shared" si="19"/>
        <v>10.35</v>
      </c>
      <c r="P207" s="66"/>
      <c r="Q207" s="67"/>
      <c r="R207" s="67"/>
      <c r="S207" s="67"/>
      <c r="T207" s="71"/>
      <c r="U207" s="71"/>
      <c r="V207" s="71"/>
      <c r="W207" s="71"/>
      <c r="X207" s="71"/>
      <c r="Y207" s="71"/>
      <c r="Z207" s="71"/>
      <c r="AA207" s="71"/>
      <c r="AB207" s="71"/>
      <c r="AC207" s="67"/>
      <c r="AD207" s="67"/>
      <c r="AE207" s="67"/>
    </row>
    <row r="208" spans="8:8" s="65" ht="15.0" customFormat="1">
      <c r="A208" s="28"/>
      <c r="B208" s="49" t="s">
        <v>98</v>
      </c>
      <c r="C208" s="50"/>
      <c r="D208" s="51">
        <f>D197+D207</f>
        <v>61.81</v>
      </c>
      <c r="E208" s="51">
        <f t="shared" si="20" ref="E208:O208">E197+E207</f>
        <v>50.55</v>
      </c>
      <c r="F208" s="51">
        <f t="shared" si="20"/>
        <v>265.28999999999996</v>
      </c>
      <c r="G208" s="51">
        <f t="shared" si="20"/>
        <v>1712.0</v>
      </c>
      <c r="H208" s="51">
        <f t="shared" si="20"/>
        <v>0.608</v>
      </c>
      <c r="I208" s="51">
        <f t="shared" si="20"/>
        <v>1.08</v>
      </c>
      <c r="J208" s="51">
        <f t="shared" si="20"/>
        <v>90.268</v>
      </c>
      <c r="K208" s="51">
        <f t="shared" si="20"/>
        <v>6.044</v>
      </c>
      <c r="L208" s="51">
        <f t="shared" si="20"/>
        <v>461.03999999999996</v>
      </c>
      <c r="M208" s="51">
        <f t="shared" si="20"/>
        <v>191.64999999999998</v>
      </c>
      <c r="N208" s="51">
        <f t="shared" si="20"/>
        <v>726.26</v>
      </c>
      <c r="O208" s="51">
        <f t="shared" si="20"/>
        <v>12.98</v>
      </c>
      <c r="P208" s="66"/>
      <c r="Q208" s="67"/>
      <c r="R208" s="67"/>
      <c r="S208" s="71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</row>
    <row r="209" spans="8:8" s="65" ht="15.0" customFormat="1">
      <c r="A209" s="52"/>
      <c r="B209" s="40"/>
      <c r="C209" s="53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66"/>
      <c r="Q209" s="67"/>
      <c r="R209" s="67"/>
      <c r="S209" s="38"/>
      <c r="T209" s="38"/>
      <c r="U209" s="68"/>
      <c r="V209" s="68"/>
      <c r="W209" s="68"/>
      <c r="X209" s="68"/>
      <c r="Y209" s="68"/>
      <c r="Z209" s="14"/>
      <c r="AA209" s="14"/>
      <c r="AB209" s="14"/>
      <c r="AC209" s="67"/>
      <c r="AD209" s="67"/>
      <c r="AE209" s="67"/>
    </row>
    <row r="210" spans="8:8" s="65" ht="30.0" customFormat="1" customHeight="1">
      <c r="A210" s="52"/>
      <c r="B210" s="40"/>
      <c r="C210" s="53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66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</row>
    <row r="211" spans="8:8" s="65" ht="15.0" customFormat="1">
      <c r="A211" s="52"/>
      <c r="B211" s="40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66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</row>
    <row r="212" spans="8:8" s="71" ht="15.0" customFormat="1">
      <c r="A212" s="73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S212" s="67"/>
      <c r="T212" s="70"/>
      <c r="U212" s="70"/>
      <c r="V212" s="70"/>
      <c r="W212" s="70"/>
      <c r="X212" s="70"/>
      <c r="Y212" s="70"/>
      <c r="Z212" s="70"/>
      <c r="AA212" s="70"/>
      <c r="AB212" s="70"/>
    </row>
    <row r="213" spans="8:8" s="65" ht="15.0" customFormat="1">
      <c r="A213" s="52"/>
      <c r="B213" s="40"/>
      <c r="C213" s="53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66"/>
      <c r="Q213" s="67"/>
      <c r="R213" s="67"/>
      <c r="S213" s="70"/>
      <c r="T213" s="71"/>
      <c r="U213" s="71"/>
      <c r="V213" s="71"/>
      <c r="W213" s="71"/>
      <c r="X213" s="71"/>
      <c r="Y213" s="71"/>
      <c r="Z213" s="71"/>
      <c r="AA213" s="71"/>
      <c r="AB213" s="71"/>
      <c r="AC213" s="67"/>
      <c r="AD213" s="67"/>
      <c r="AE213" s="67"/>
    </row>
    <row r="214" spans="8:8" s="65" ht="15.0" customFormat="1">
      <c r="A214" s="52"/>
      <c r="B214" s="40"/>
      <c r="C214" s="53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72"/>
      <c r="Q214" s="38"/>
      <c r="R214" s="72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14"/>
      <c r="AD214" s="67"/>
      <c r="AE214" s="67"/>
    </row>
    <row r="215" spans="8:8" s="65" ht="15.0" customFormat="1">
      <c r="A215" s="52"/>
      <c r="B215" s="40"/>
      <c r="C215" s="53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72"/>
      <c r="Q215" s="38"/>
      <c r="R215" s="72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14"/>
      <c r="AD215" s="67"/>
      <c r="AE215" s="67"/>
    </row>
    <row r="216" spans="8:8" s="65" ht="15.0" customFormat="1">
      <c r="A216" s="52"/>
      <c r="B216" s="40"/>
      <c r="C216" s="53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72"/>
      <c r="Q216" s="38"/>
      <c r="R216" s="72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14"/>
      <c r="AD216" s="67"/>
      <c r="AE216" s="67"/>
    </row>
    <row r="217" spans="8:8" s="65" ht="15.0" customFormat="1">
      <c r="A217" s="52"/>
      <c r="B217" s="40"/>
      <c r="C217" s="53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66"/>
      <c r="Q217" s="67"/>
      <c r="R217" s="67"/>
      <c r="S217" s="71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</row>
    <row r="218" spans="8:8">
      <c r="A218" s="52"/>
      <c r="B218" s="40"/>
      <c r="C218" s="53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S218" s="61"/>
    </row>
    <row r="219" spans="8:8">
      <c r="A219" s="52"/>
      <c r="B219" s="40"/>
      <c r="C219" s="53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</row>
    <row r="220" spans="8:8">
      <c r="A220" s="52"/>
      <c r="B220" s="40"/>
      <c r="C220" s="53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</row>
    <row r="221" spans="8:8" s="61" ht="15.0" customFormat="1">
      <c r="A221" s="58" t="s">
        <v>41</v>
      </c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8:8">
      <c r="A222" s="9" t="s">
        <v>65</v>
      </c>
      <c r="B222" s="81" t="s">
        <v>66</v>
      </c>
      <c r="C222" s="81" t="s">
        <v>67</v>
      </c>
      <c r="D222" s="82" t="s">
        <v>46</v>
      </c>
      <c r="E222" s="82"/>
      <c r="F222" s="82"/>
      <c r="G222" s="81" t="s">
        <v>72</v>
      </c>
      <c r="H222" s="82" t="s">
        <v>68</v>
      </c>
      <c r="I222" s="82"/>
      <c r="J222" s="82"/>
      <c r="K222" s="82"/>
      <c r="L222" s="82" t="s">
        <v>69</v>
      </c>
      <c r="M222" s="82"/>
      <c r="N222" s="82"/>
      <c r="O222" s="82"/>
    </row>
    <row r="223" spans="8:8">
      <c r="A223" s="9"/>
      <c r="B223" s="81"/>
      <c r="C223" s="81"/>
      <c r="D223" s="83" t="s">
        <v>47</v>
      </c>
      <c r="E223" s="83" t="s">
        <v>48</v>
      </c>
      <c r="F223" s="83" t="s">
        <v>49</v>
      </c>
      <c r="G223" s="81"/>
      <c r="H223" s="92" t="s">
        <v>1</v>
      </c>
      <c r="I223" s="92" t="s">
        <v>2</v>
      </c>
      <c r="J223" s="92" t="s">
        <v>0</v>
      </c>
      <c r="K223" s="92" t="s">
        <v>3</v>
      </c>
      <c r="L223" s="92" t="s">
        <v>70</v>
      </c>
      <c r="M223" s="92" t="s">
        <v>4</v>
      </c>
      <c r="N223" s="92" t="s">
        <v>71</v>
      </c>
      <c r="O223" s="92" t="s">
        <v>5</v>
      </c>
    </row>
    <row r="224" spans="8:8">
      <c r="A224" s="63"/>
      <c r="B224" s="42" t="s">
        <v>10</v>
      </c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4"/>
      <c r="T224" s="41"/>
      <c r="U224" s="41"/>
      <c r="V224" s="41"/>
      <c r="W224" s="41"/>
      <c r="X224" s="41"/>
      <c r="Y224" s="41"/>
      <c r="Z224" s="41"/>
      <c r="AA224" s="41"/>
      <c r="AB224" s="41"/>
    </row>
    <row r="225" spans="8:8">
      <c r="A225" s="28">
        <v>1260.0</v>
      </c>
      <c r="B225" s="29" t="s">
        <v>127</v>
      </c>
      <c r="C225" s="30">
        <v>200.0</v>
      </c>
      <c r="D225" s="31">
        <v>12.0</v>
      </c>
      <c r="E225" s="31">
        <v>19.8</v>
      </c>
      <c r="F225" s="31">
        <v>65.3</v>
      </c>
      <c r="G225" s="31">
        <v>496.0</v>
      </c>
      <c r="H225" s="31">
        <v>0.023</v>
      </c>
      <c r="I225" s="31">
        <v>0.3</v>
      </c>
      <c r="J225" s="31">
        <v>5.3</v>
      </c>
      <c r="K225" s="31">
        <v>1.6</v>
      </c>
      <c r="L225" s="31">
        <v>20.3</v>
      </c>
      <c r="M225" s="31">
        <v>16.8</v>
      </c>
      <c r="N225" s="31">
        <v>90.3</v>
      </c>
      <c r="O225" s="31">
        <v>2.1</v>
      </c>
      <c r="S225" s="41"/>
      <c r="T225" s="61"/>
      <c r="U225" s="61"/>
      <c r="V225" s="61"/>
      <c r="W225" s="61"/>
      <c r="X225" s="61"/>
      <c r="Y225" s="61"/>
      <c r="Z225" s="61"/>
      <c r="AA225" s="61"/>
      <c r="AB225" s="61"/>
    </row>
    <row r="226" spans="8:8">
      <c r="A226" s="28">
        <v>41.0</v>
      </c>
      <c r="B226" s="29" t="s">
        <v>11</v>
      </c>
      <c r="C226" s="30">
        <v>15.0</v>
      </c>
      <c r="D226" s="31">
        <v>0.07</v>
      </c>
      <c r="E226" s="31">
        <v>12.3</v>
      </c>
      <c r="F226" s="31">
        <v>0.12</v>
      </c>
      <c r="G226" s="31">
        <v>112.5</v>
      </c>
      <c r="H226" s="31">
        <v>0.075</v>
      </c>
      <c r="I226" s="31">
        <v>0.0</v>
      </c>
      <c r="J226" s="31">
        <v>0.0</v>
      </c>
      <c r="K226" s="31">
        <v>1.23</v>
      </c>
      <c r="L226" s="31">
        <v>3.3</v>
      </c>
      <c r="M226" s="31">
        <v>0.45</v>
      </c>
      <c r="N226" s="31">
        <v>2.85</v>
      </c>
      <c r="O226" s="31">
        <v>0.03</v>
      </c>
    </row>
    <row r="227" spans="8:8">
      <c r="A227" s="28">
        <v>1167.0</v>
      </c>
      <c r="B227" s="29" t="s">
        <v>7</v>
      </c>
      <c r="C227" s="35" t="s">
        <v>145</v>
      </c>
      <c r="D227" s="31">
        <v>0.2</v>
      </c>
      <c r="E227" s="31">
        <v>0.05</v>
      </c>
      <c r="F227" s="31">
        <v>15.01</v>
      </c>
      <c r="G227" s="31">
        <v>61.3</v>
      </c>
      <c r="H227" s="31">
        <v>0.03</v>
      </c>
      <c r="I227" s="31">
        <v>0.0</v>
      </c>
      <c r="J227" s="31">
        <v>0.03</v>
      </c>
      <c r="K227" s="31">
        <v>0.0</v>
      </c>
      <c r="L227" s="31">
        <v>9.67</v>
      </c>
      <c r="M227" s="31">
        <v>3.29</v>
      </c>
      <c r="N227" s="31">
        <v>0.04</v>
      </c>
      <c r="O227" s="31">
        <v>0.04</v>
      </c>
      <c r="T227" s="61"/>
      <c r="U227" s="61"/>
      <c r="V227" s="61"/>
      <c r="W227" s="61"/>
      <c r="X227" s="61"/>
      <c r="Y227" s="61"/>
      <c r="Z227" s="61"/>
      <c r="AA227" s="61"/>
      <c r="AB227" s="61"/>
    </row>
    <row r="228" spans="8:8" s="41" ht="15.0" customFormat="1">
      <c r="A228" s="28"/>
      <c r="B228" s="29" t="s">
        <v>8</v>
      </c>
      <c r="C228" s="30">
        <v>100.0</v>
      </c>
      <c r="D228" s="31">
        <v>7.6</v>
      </c>
      <c r="E228" s="31">
        <v>0.8</v>
      </c>
      <c r="F228" s="31">
        <v>46.7</v>
      </c>
      <c r="G228" s="31">
        <v>212.5</v>
      </c>
      <c r="H228" s="31">
        <v>0.0</v>
      </c>
      <c r="I228" s="31">
        <v>0.12</v>
      </c>
      <c r="J228" s="31">
        <v>0.0</v>
      </c>
      <c r="K228" s="31">
        <v>0.0</v>
      </c>
      <c r="L228" s="31">
        <v>20.0</v>
      </c>
      <c r="M228" s="31">
        <v>28.0</v>
      </c>
      <c r="N228" s="31">
        <v>68.7</v>
      </c>
      <c r="O228" s="31">
        <v>1.25</v>
      </c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8:8">
      <c r="A229" s="28"/>
      <c r="B229" s="29" t="s">
        <v>12</v>
      </c>
      <c r="C229" s="30"/>
      <c r="D229" s="31">
        <f t="shared" si="21" ref="D229:O229">SUM(D225:D228)</f>
        <v>19.869999999999997</v>
      </c>
      <c r="E229" s="31">
        <f t="shared" si="21"/>
        <v>32.949999999999996</v>
      </c>
      <c r="F229" s="31">
        <f t="shared" si="21"/>
        <v>127.13000000000001</v>
      </c>
      <c r="G229" s="31">
        <f t="shared" si="21"/>
        <v>882.3</v>
      </c>
      <c r="H229" s="31">
        <f t="shared" si="21"/>
        <v>0.128</v>
      </c>
      <c r="I229" s="31">
        <f t="shared" si="21"/>
        <v>0.42</v>
      </c>
      <c r="J229" s="31">
        <f t="shared" si="21"/>
        <v>5.33</v>
      </c>
      <c r="K229" s="31">
        <f t="shared" si="21"/>
        <v>2.83</v>
      </c>
      <c r="L229" s="31">
        <f t="shared" si="21"/>
        <v>53.27</v>
      </c>
      <c r="M229" s="31">
        <f t="shared" si="21"/>
        <v>48.54</v>
      </c>
      <c r="N229" s="31">
        <f t="shared" si="21"/>
        <v>161.89</v>
      </c>
      <c r="O229" s="31">
        <f t="shared" si="21"/>
        <v>3.42</v>
      </c>
      <c r="T229" s="41"/>
      <c r="U229" s="41"/>
      <c r="V229" s="41"/>
      <c r="W229" s="41"/>
      <c r="X229" s="41"/>
      <c r="Y229" s="41"/>
      <c r="Z229" s="41"/>
      <c r="AA229" s="41"/>
      <c r="AB229" s="41"/>
    </row>
    <row r="230" spans="8:8" s="12" ht="15.0" customFormat="1">
      <c r="A230" s="63"/>
      <c r="B230" s="42" t="s">
        <v>15</v>
      </c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4"/>
      <c r="P230" s="11"/>
      <c r="S230" s="45"/>
    </row>
    <row r="231" spans="8:8">
      <c r="A231" s="28">
        <v>51.0</v>
      </c>
      <c r="B231" s="48" t="s">
        <v>61</v>
      </c>
      <c r="C231" s="28">
        <v>100.0</v>
      </c>
      <c r="D231" s="31">
        <v>1.44</v>
      </c>
      <c r="E231" s="31">
        <v>6.3</v>
      </c>
      <c r="F231" s="31">
        <v>6.1</v>
      </c>
      <c r="G231" s="31">
        <v>88.0</v>
      </c>
      <c r="H231" s="31">
        <v>0.0</v>
      </c>
      <c r="I231" s="31">
        <v>0.75</v>
      </c>
      <c r="J231" s="31">
        <v>29.07</v>
      </c>
      <c r="K231" s="31">
        <v>4.77</v>
      </c>
      <c r="L231" s="31">
        <v>25.59</v>
      </c>
      <c r="M231" s="31">
        <v>25.32</v>
      </c>
      <c r="N231" s="31">
        <v>63.17</v>
      </c>
      <c r="O231" s="31">
        <v>1.06</v>
      </c>
      <c r="P231" s="11"/>
      <c r="Q231" s="12"/>
      <c r="R231" s="11"/>
      <c r="S231" s="41"/>
      <c r="AC231" s="14"/>
    </row>
    <row r="232" spans="8:8">
      <c r="A232" s="28">
        <v>306.0</v>
      </c>
      <c r="B232" s="29" t="s">
        <v>91</v>
      </c>
      <c r="C232" s="30" t="s">
        <v>37</v>
      </c>
      <c r="D232" s="31">
        <v>2.16</v>
      </c>
      <c r="E232" s="31">
        <v>3.51</v>
      </c>
      <c r="F232" s="31">
        <v>15.0</v>
      </c>
      <c r="G232" s="31">
        <v>101.0</v>
      </c>
      <c r="H232" s="31">
        <v>0.025</v>
      </c>
      <c r="I232" s="31">
        <v>0.13</v>
      </c>
      <c r="J232" s="31">
        <v>7.8</v>
      </c>
      <c r="K232" s="31">
        <v>29.01</v>
      </c>
      <c r="L232" s="31">
        <v>30.67</v>
      </c>
      <c r="M232" s="31">
        <v>35.48</v>
      </c>
      <c r="N232" s="31">
        <v>155.6</v>
      </c>
      <c r="O232" s="31">
        <v>4.7</v>
      </c>
    </row>
    <row r="233" spans="8:8">
      <c r="A233" s="28">
        <v>817.0</v>
      </c>
      <c r="B233" s="48" t="s">
        <v>131</v>
      </c>
      <c r="C233" s="28">
        <v>243.0</v>
      </c>
      <c r="D233" s="31">
        <v>19.44</v>
      </c>
      <c r="E233" s="31">
        <v>19.04</v>
      </c>
      <c r="F233" s="31">
        <v>32.0</v>
      </c>
      <c r="G233" s="31">
        <v>384.8</v>
      </c>
      <c r="H233" s="31">
        <v>0.02</v>
      </c>
      <c r="I233" s="31">
        <v>0.22</v>
      </c>
      <c r="J233" s="31">
        <v>3.8</v>
      </c>
      <c r="K233" s="31">
        <v>153.0</v>
      </c>
      <c r="L233" s="31">
        <v>6.9</v>
      </c>
      <c r="M233" s="31">
        <v>151.9</v>
      </c>
      <c r="N233" s="31">
        <v>272.7</v>
      </c>
      <c r="O233" s="31">
        <v>3.1</v>
      </c>
    </row>
    <row r="234" spans="8:8">
      <c r="A234" s="28"/>
      <c r="B234" s="29" t="s">
        <v>83</v>
      </c>
      <c r="C234" s="30">
        <v>200.0</v>
      </c>
      <c r="D234" s="31">
        <v>1.0</v>
      </c>
      <c r="E234" s="31">
        <v>0.0</v>
      </c>
      <c r="F234" s="31">
        <v>23.4</v>
      </c>
      <c r="G234" s="31">
        <v>94.0</v>
      </c>
      <c r="H234" s="31">
        <v>0.0</v>
      </c>
      <c r="I234" s="31">
        <v>0.08</v>
      </c>
      <c r="J234" s="31">
        <v>80.0</v>
      </c>
      <c r="K234" s="31">
        <v>0.0</v>
      </c>
      <c r="L234" s="31">
        <v>36.0</v>
      </c>
      <c r="M234" s="31">
        <v>0.0</v>
      </c>
      <c r="N234" s="31">
        <v>26.0</v>
      </c>
      <c r="O234" s="31">
        <v>0.6</v>
      </c>
    </row>
    <row r="235" spans="8:8" s="65" ht="15.0" customFormat="1">
      <c r="A235" s="28" t="s">
        <v>84</v>
      </c>
      <c r="B235" s="29" t="s">
        <v>14</v>
      </c>
      <c r="C235" s="30">
        <v>100.0</v>
      </c>
      <c r="D235" s="31">
        <v>7.6</v>
      </c>
      <c r="E235" s="31">
        <v>13.2</v>
      </c>
      <c r="F235" s="31">
        <v>69.0</v>
      </c>
      <c r="G235" s="31">
        <v>394.0</v>
      </c>
      <c r="H235" s="31">
        <v>0.018</v>
      </c>
      <c r="I235" s="31">
        <v>0.6</v>
      </c>
      <c r="J235" s="31">
        <v>10.6</v>
      </c>
      <c r="K235" s="31">
        <v>3.4</v>
      </c>
      <c r="L235" s="31">
        <v>43.8</v>
      </c>
      <c r="M235" s="31">
        <v>36.4</v>
      </c>
      <c r="N235" s="31">
        <v>191.4</v>
      </c>
      <c r="O235" s="31">
        <v>2.2</v>
      </c>
      <c r="P235" s="66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</row>
    <row r="236" spans="8:8" s="65" ht="17.25" customFormat="1" customHeight="1">
      <c r="A236" s="28"/>
      <c r="B236" s="29" t="s">
        <v>21</v>
      </c>
      <c r="C236" s="30">
        <v>60.0</v>
      </c>
      <c r="D236" s="31">
        <v>4.2</v>
      </c>
      <c r="E236" s="31">
        <v>0.75</v>
      </c>
      <c r="F236" s="31">
        <v>21.9</v>
      </c>
      <c r="G236" s="31">
        <v>106.5</v>
      </c>
      <c r="H236" s="31">
        <v>0.0</v>
      </c>
      <c r="I236" s="31">
        <v>0.15</v>
      </c>
      <c r="J236" s="31">
        <v>0.0</v>
      </c>
      <c r="K236" s="31">
        <v>0.007</v>
      </c>
      <c r="L236" s="31">
        <v>22.0</v>
      </c>
      <c r="M236" s="31">
        <v>19.9</v>
      </c>
      <c r="N236" s="31">
        <v>91.35</v>
      </c>
      <c r="O236" s="31">
        <v>2.1</v>
      </c>
      <c r="P236" s="66"/>
      <c r="Q236" s="67"/>
      <c r="R236" s="67"/>
      <c r="S236" s="38"/>
      <c r="T236" s="38"/>
      <c r="U236" s="68"/>
      <c r="V236" s="68"/>
      <c r="W236" s="68"/>
      <c r="X236" s="68"/>
      <c r="Y236" s="68"/>
      <c r="Z236" s="14"/>
      <c r="AA236" s="14"/>
      <c r="AB236" s="14"/>
      <c r="AC236" s="67"/>
      <c r="AD236" s="67"/>
      <c r="AE236" s="67"/>
    </row>
    <row r="237" spans="8:8" s="71" ht="15.0" customFormat="1">
      <c r="A237" s="28"/>
      <c r="B237" s="29" t="s">
        <v>12</v>
      </c>
      <c r="C237" s="31"/>
      <c r="D237" s="31">
        <f>SUM(D231:D236)</f>
        <v>35.84</v>
      </c>
      <c r="E237" s="31">
        <f t="shared" si="22" ref="E237:O237">SUM(E231:E236)</f>
        <v>42.8</v>
      </c>
      <c r="F237" s="31">
        <f t="shared" si="22"/>
        <v>167.4</v>
      </c>
      <c r="G237" s="31">
        <f t="shared" si="22"/>
        <v>1168.3</v>
      </c>
      <c r="H237" s="31">
        <f t="shared" si="22"/>
        <v>0.063</v>
      </c>
      <c r="I237" s="31">
        <f t="shared" si="22"/>
        <v>1.9300000000000002</v>
      </c>
      <c r="J237" s="31">
        <f t="shared" si="22"/>
        <v>131.26999999999998</v>
      </c>
      <c r="K237" s="31">
        <f t="shared" si="22"/>
        <v>190.187</v>
      </c>
      <c r="L237" s="31">
        <f t="shared" si="22"/>
        <v>164.95999999999998</v>
      </c>
      <c r="M237" s="31">
        <f t="shared" si="22"/>
        <v>269.0</v>
      </c>
      <c r="N237" s="31">
        <f t="shared" si="22"/>
        <v>800.22</v>
      </c>
      <c r="O237" s="31">
        <f t="shared" si="22"/>
        <v>13.76</v>
      </c>
      <c r="S237" s="67"/>
      <c r="T237" s="70"/>
      <c r="U237" s="70"/>
      <c r="V237" s="70"/>
      <c r="W237" s="70"/>
      <c r="X237" s="70"/>
      <c r="Y237" s="70"/>
      <c r="Z237" s="70"/>
      <c r="AA237" s="70"/>
      <c r="AB237" s="70"/>
    </row>
    <row r="238" spans="8:8" s="38" ht="15.0" customFormat="1">
      <c r="A238" s="28"/>
      <c r="B238" s="49" t="s">
        <v>98</v>
      </c>
      <c r="C238" s="50"/>
      <c r="D238" s="51">
        <f>D229+D237</f>
        <v>55.71000000000001</v>
      </c>
      <c r="E238" s="51">
        <f t="shared" si="23" ref="E238:O238">E229+E237</f>
        <v>75.75</v>
      </c>
      <c r="F238" s="51">
        <f t="shared" si="23"/>
        <v>294.53</v>
      </c>
      <c r="G238" s="51">
        <f t="shared" si="23"/>
        <v>2050.6</v>
      </c>
      <c r="H238" s="51">
        <f t="shared" si="23"/>
        <v>0.191</v>
      </c>
      <c r="I238" s="51">
        <f t="shared" si="23"/>
        <v>2.35</v>
      </c>
      <c r="J238" s="51">
        <f t="shared" si="23"/>
        <v>136.60000000000002</v>
      </c>
      <c r="K238" s="51">
        <f t="shared" si="23"/>
        <v>193.01700000000002</v>
      </c>
      <c r="L238" s="51">
        <f t="shared" si="23"/>
        <v>218.23000000000002</v>
      </c>
      <c r="M238" s="51">
        <f t="shared" si="23"/>
        <v>317.54</v>
      </c>
      <c r="N238" s="51">
        <f t="shared" si="23"/>
        <v>962.11</v>
      </c>
      <c r="O238" s="51">
        <f t="shared" si="23"/>
        <v>17.18</v>
      </c>
      <c r="P238" s="72"/>
      <c r="S238" s="109"/>
      <c r="T238" s="110"/>
      <c r="U238" s="110"/>
      <c r="V238" s="110"/>
      <c r="W238" s="110"/>
      <c r="X238" s="110"/>
      <c r="Y238" s="110"/>
      <c r="Z238" s="110"/>
      <c r="AA238" s="110"/>
      <c r="AB238" s="110"/>
    </row>
    <row r="239" spans="8:8" s="65" ht="15.0" customFormat="1">
      <c r="A239" s="52"/>
      <c r="B239" s="40"/>
      <c r="C239" s="53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66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</row>
    <row r="240" spans="8:8" s="65" ht="15.0" customFormat="1">
      <c r="A240" s="52"/>
      <c r="B240" s="40"/>
      <c r="C240" s="53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72"/>
      <c r="Q240" s="38"/>
      <c r="R240" s="72"/>
      <c r="S240" s="71"/>
      <c r="T240" s="67"/>
      <c r="U240" s="67"/>
      <c r="V240" s="67"/>
      <c r="W240" s="67"/>
      <c r="X240" s="67"/>
      <c r="Y240" s="67"/>
      <c r="Z240" s="67"/>
      <c r="AA240" s="67"/>
      <c r="AB240" s="67"/>
      <c r="AC240" s="14"/>
      <c r="AD240" s="67"/>
      <c r="AE240" s="67"/>
    </row>
    <row r="241" spans="8:8" s="65" ht="15.0" customFormat="1">
      <c r="A241" s="52"/>
      <c r="B241" s="40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66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</row>
    <row r="242" spans="8:8" s="70" ht="15.0" customFormat="1">
      <c r="A242" s="73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</row>
    <row r="243" spans="8:8" s="71" ht="15.0" customFormat="1">
      <c r="A243" s="52"/>
      <c r="B243" s="40"/>
      <c r="C243" s="53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</row>
    <row r="244" spans="8:8" s="65" ht="15.0" customFormat="1">
      <c r="A244" s="52"/>
      <c r="B244" s="40"/>
      <c r="C244" s="53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66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</row>
    <row r="245" spans="8:8" s="65" ht="15.0" customFormat="1">
      <c r="A245" s="52"/>
      <c r="B245" s="40"/>
      <c r="C245" s="53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66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</row>
    <row r="246" spans="8:8" s="65" ht="15.0" customFormat="1">
      <c r="A246" s="52"/>
      <c r="B246" s="40"/>
      <c r="C246" s="53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66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</row>
    <row r="247" spans="8:8" s="65" ht="15.0" customFormat="1">
      <c r="A247" s="52"/>
      <c r="B247" s="40"/>
      <c r="C247" s="53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66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</row>
    <row r="248" spans="8:8" s="65" ht="15.0" customFormat="1">
      <c r="A248" s="52"/>
      <c r="B248" s="40"/>
      <c r="C248" s="53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66"/>
      <c r="Q248" s="67"/>
      <c r="R248" s="67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67"/>
      <c r="AD248" s="67"/>
      <c r="AE248" s="67"/>
    </row>
    <row r="249" spans="8:8" s="65" ht="15.0" customFormat="1">
      <c r="A249" s="52"/>
      <c r="B249" s="40"/>
      <c r="C249" s="53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66"/>
      <c r="Q249" s="67"/>
      <c r="R249" s="67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67"/>
      <c r="AD249" s="67"/>
      <c r="AE249" s="67"/>
    </row>
    <row r="250" spans="8:8" s="41" ht="15.0" customFormat="1">
      <c r="A250" s="52"/>
      <c r="B250" s="40"/>
      <c r="C250" s="53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spans="8:8" s="61" ht="15.0" customFormat="1">
      <c r="A251" s="52"/>
      <c r="B251" s="40"/>
      <c r="C251" s="53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spans="8:8">
      <c r="A252" s="52"/>
      <c r="B252" s="40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8:8" s="27" ht="15.0" customFormat="1">
      <c r="A253" s="52"/>
      <c r="B253" s="40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64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8:8" s="27" ht="15.0" customFormat="1">
      <c r="A254" s="58" t="s">
        <v>42</v>
      </c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64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8:8">
      <c r="A255" s="9" t="s">
        <v>65</v>
      </c>
      <c r="B255" s="81" t="s">
        <v>66</v>
      </c>
      <c r="C255" s="81" t="s">
        <v>67</v>
      </c>
      <c r="D255" s="82" t="s">
        <v>46</v>
      </c>
      <c r="E255" s="82"/>
      <c r="F255" s="82"/>
      <c r="G255" s="81" t="s">
        <v>72</v>
      </c>
      <c r="H255" s="82" t="s">
        <v>68</v>
      </c>
      <c r="I255" s="82"/>
      <c r="J255" s="82"/>
      <c r="K255" s="82"/>
      <c r="L255" s="82" t="s">
        <v>69</v>
      </c>
      <c r="M255" s="82"/>
      <c r="N255" s="82"/>
      <c r="O255" s="82"/>
    </row>
    <row r="256" spans="8:8">
      <c r="A256" s="9"/>
      <c r="B256" s="81"/>
      <c r="C256" s="81"/>
      <c r="D256" s="83" t="s">
        <v>47</v>
      </c>
      <c r="E256" s="83" t="s">
        <v>48</v>
      </c>
      <c r="F256" s="83" t="s">
        <v>49</v>
      </c>
      <c r="G256" s="81"/>
      <c r="H256" s="92" t="s">
        <v>1</v>
      </c>
      <c r="I256" s="92" t="s">
        <v>2</v>
      </c>
      <c r="J256" s="92" t="s">
        <v>0</v>
      </c>
      <c r="K256" s="92" t="s">
        <v>3</v>
      </c>
      <c r="L256" s="92" t="s">
        <v>70</v>
      </c>
      <c r="M256" s="92" t="s">
        <v>4</v>
      </c>
      <c r="N256" s="92" t="s">
        <v>71</v>
      </c>
      <c r="O256" s="92" t="s">
        <v>5</v>
      </c>
      <c r="T256" s="41"/>
      <c r="U256" s="41"/>
      <c r="V256" s="41"/>
      <c r="W256" s="41"/>
      <c r="X256" s="41"/>
      <c r="Y256" s="41"/>
      <c r="Z256" s="41"/>
      <c r="AA256" s="41"/>
      <c r="AB256" s="41"/>
    </row>
    <row r="257" spans="8:8">
      <c r="A257" s="63"/>
      <c r="B257" s="42" t="s">
        <v>10</v>
      </c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4"/>
      <c r="S257" s="41"/>
      <c r="T257" s="61"/>
      <c r="U257" s="61"/>
      <c r="V257" s="61"/>
      <c r="W257" s="61"/>
      <c r="X257" s="61"/>
      <c r="Y257" s="61"/>
      <c r="Z257" s="61"/>
      <c r="AA257" s="61"/>
      <c r="AB257" s="61"/>
    </row>
    <row r="258" spans="8:8">
      <c r="A258" s="28">
        <v>586.0</v>
      </c>
      <c r="B258" s="29" t="s">
        <v>30</v>
      </c>
      <c r="C258" s="30">
        <v>200.0</v>
      </c>
      <c r="D258" s="31">
        <v>14.1</v>
      </c>
      <c r="E258" s="31">
        <v>22.6</v>
      </c>
      <c r="F258" s="31">
        <v>2.8</v>
      </c>
      <c r="G258" s="31">
        <v>270.6</v>
      </c>
      <c r="H258" s="31">
        <v>0.3</v>
      </c>
      <c r="I258" s="31">
        <v>0.06</v>
      </c>
      <c r="J258" s="31">
        <v>2.5</v>
      </c>
      <c r="K258" s="31">
        <v>0.015</v>
      </c>
      <c r="L258" s="31">
        <v>201.6</v>
      </c>
      <c r="M258" s="31">
        <v>8.9</v>
      </c>
      <c r="N258" s="31">
        <v>80.6</v>
      </c>
      <c r="O258" s="31">
        <v>0.6</v>
      </c>
      <c r="S258" s="27"/>
      <c r="T258" s="111"/>
      <c r="U258" s="111"/>
      <c r="V258" s="111"/>
      <c r="W258" s="111"/>
      <c r="X258" s="111"/>
      <c r="Y258" s="111"/>
      <c r="Z258" s="111"/>
      <c r="AA258" s="111"/>
      <c r="AB258" s="111"/>
    </row>
    <row r="259" spans="8:8">
      <c r="A259" s="28">
        <v>698.0</v>
      </c>
      <c r="B259" s="29" t="s">
        <v>31</v>
      </c>
      <c r="C259" s="30" t="s">
        <v>96</v>
      </c>
      <c r="D259" s="31">
        <v>5.8</v>
      </c>
      <c r="E259" s="31">
        <v>12.8</v>
      </c>
      <c r="F259" s="31">
        <v>0.8</v>
      </c>
      <c r="G259" s="31">
        <v>142.0</v>
      </c>
      <c r="H259" s="31">
        <v>0.0</v>
      </c>
      <c r="I259" s="31">
        <v>0.0</v>
      </c>
      <c r="J259" s="31">
        <v>0.0</v>
      </c>
      <c r="K259" s="31">
        <v>0.0</v>
      </c>
      <c r="L259" s="31">
        <v>29.0</v>
      </c>
      <c r="M259" s="31">
        <v>20.0</v>
      </c>
      <c r="N259" s="31">
        <v>161.0</v>
      </c>
      <c r="O259" s="31">
        <v>1.7</v>
      </c>
      <c r="S259" s="61"/>
    </row>
    <row r="260" spans="8:8">
      <c r="A260" s="28">
        <v>1184.0</v>
      </c>
      <c r="B260" s="29" t="s">
        <v>22</v>
      </c>
      <c r="C260" s="30">
        <v>200.0</v>
      </c>
      <c r="D260" s="31">
        <v>3.8</v>
      </c>
      <c r="E260" s="31">
        <v>4.0</v>
      </c>
      <c r="F260" s="31">
        <v>25.8</v>
      </c>
      <c r="G260" s="31">
        <v>154.0</v>
      </c>
      <c r="H260" s="31">
        <v>0.08</v>
      </c>
      <c r="I260" s="31">
        <v>0.05</v>
      </c>
      <c r="J260" s="31">
        <v>2.22</v>
      </c>
      <c r="K260" s="31">
        <v>0.05</v>
      </c>
      <c r="L260" s="31">
        <v>49.92</v>
      </c>
      <c r="M260" s="31">
        <v>0.7</v>
      </c>
      <c r="N260" s="31">
        <v>0.0</v>
      </c>
      <c r="O260" s="31">
        <v>0.0</v>
      </c>
      <c r="S260" s="112"/>
      <c r="T260" s="41"/>
      <c r="U260" s="41"/>
      <c r="V260" s="41"/>
      <c r="W260" s="41"/>
      <c r="X260" s="41"/>
      <c r="Y260" s="41"/>
      <c r="Z260" s="41"/>
      <c r="AA260" s="41"/>
      <c r="AB260" s="41"/>
    </row>
    <row r="261" spans="8:8" s="61" ht="15.0" customFormat="1">
      <c r="A261" s="28"/>
      <c r="B261" s="29" t="s">
        <v>8</v>
      </c>
      <c r="C261" s="30">
        <v>100.0</v>
      </c>
      <c r="D261" s="31">
        <v>7.6</v>
      </c>
      <c r="E261" s="31">
        <v>0.8</v>
      </c>
      <c r="F261" s="31">
        <v>46.7</v>
      </c>
      <c r="G261" s="31">
        <v>212.5</v>
      </c>
      <c r="H261" s="31">
        <v>0.0</v>
      </c>
      <c r="I261" s="31">
        <v>0.12</v>
      </c>
      <c r="J261" s="31">
        <v>0.0</v>
      </c>
      <c r="K261" s="31">
        <v>0.0</v>
      </c>
      <c r="L261" s="31">
        <v>20.0</v>
      </c>
      <c r="M261" s="31">
        <v>28.0</v>
      </c>
      <c r="N261" s="31">
        <v>68.7</v>
      </c>
      <c r="O261" s="31">
        <v>1.25</v>
      </c>
      <c r="S261" s="6"/>
      <c r="T261" s="41"/>
      <c r="U261" s="41"/>
      <c r="V261" s="41"/>
      <c r="W261" s="41"/>
      <c r="X261" s="41"/>
      <c r="Y261" s="41"/>
      <c r="Z261" s="41"/>
      <c r="AA261" s="41"/>
      <c r="AB261" s="41"/>
    </row>
    <row r="262" spans="8:8">
      <c r="A262" s="28"/>
      <c r="B262" s="29" t="s">
        <v>12</v>
      </c>
      <c r="C262" s="31"/>
      <c r="D262" s="31">
        <f>SUM(D258:D261)</f>
        <v>31.299999999999997</v>
      </c>
      <c r="E262" s="31">
        <f t="shared" si="24" ref="E262:O262">SUM(E258:E261)</f>
        <v>40.2</v>
      </c>
      <c r="F262" s="31">
        <f t="shared" si="24"/>
        <v>76.1</v>
      </c>
      <c r="G262" s="31">
        <f t="shared" si="24"/>
        <v>779.1</v>
      </c>
      <c r="H262" s="31">
        <f t="shared" si="24"/>
        <v>0.38</v>
      </c>
      <c r="I262" s="31">
        <f t="shared" si="24"/>
        <v>0.22999999999999998</v>
      </c>
      <c r="J262" s="31">
        <f t="shared" si="24"/>
        <v>4.720000000000001</v>
      </c>
      <c r="K262" s="31">
        <f t="shared" si="24"/>
        <v>0.065</v>
      </c>
      <c r="L262" s="31">
        <f t="shared" si="24"/>
        <v>300.52</v>
      </c>
      <c r="M262" s="31">
        <f t="shared" si="24"/>
        <v>57.599999999999994</v>
      </c>
      <c r="N262" s="31">
        <f t="shared" si="24"/>
        <v>310.3</v>
      </c>
      <c r="O262" s="31">
        <f t="shared" si="24"/>
        <v>3.55</v>
      </c>
      <c r="S262" s="41"/>
    </row>
    <row r="263" spans="8:8">
      <c r="A263" s="63"/>
      <c r="B263" s="42" t="s">
        <v>15</v>
      </c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4"/>
      <c r="P263" s="11"/>
      <c r="Q263" s="12"/>
      <c r="R263" s="11"/>
      <c r="AC263" s="14"/>
    </row>
    <row r="264" spans="8:8">
      <c r="A264" s="28">
        <v>60.0</v>
      </c>
      <c r="B264" s="29" t="s">
        <v>150</v>
      </c>
      <c r="C264" s="30">
        <v>100.0</v>
      </c>
      <c r="D264" s="31">
        <v>1.0</v>
      </c>
      <c r="E264" s="31">
        <v>6.2</v>
      </c>
      <c r="F264" s="31">
        <v>4.6</v>
      </c>
      <c r="G264" s="31">
        <v>78.0</v>
      </c>
      <c r="H264" s="31">
        <v>0.018</v>
      </c>
      <c r="I264" s="31">
        <v>6.6</v>
      </c>
      <c r="J264" s="31">
        <v>0.0</v>
      </c>
      <c r="K264" s="31">
        <v>0.0</v>
      </c>
      <c r="L264" s="31">
        <v>39.0</v>
      </c>
      <c r="M264" s="31">
        <v>59.0</v>
      </c>
      <c r="N264" s="31">
        <v>18.0</v>
      </c>
      <c r="O264" s="31">
        <v>6.6</v>
      </c>
    </row>
    <row r="265" spans="8:8" s="41" ht="15.0" customFormat="1">
      <c r="A265" s="28">
        <v>315.0</v>
      </c>
      <c r="B265" s="29" t="s">
        <v>142</v>
      </c>
      <c r="C265" s="35" t="s">
        <v>37</v>
      </c>
      <c r="D265" s="31">
        <v>2.65</v>
      </c>
      <c r="E265" s="31">
        <v>4.3</v>
      </c>
      <c r="F265" s="31">
        <v>23.1</v>
      </c>
      <c r="G265" s="31">
        <v>96.0</v>
      </c>
      <c r="H265" s="31">
        <v>0.08</v>
      </c>
      <c r="I265" s="31">
        <v>11.0</v>
      </c>
      <c r="J265" s="31">
        <v>0.0</v>
      </c>
      <c r="K265" s="31">
        <v>1.1</v>
      </c>
      <c r="L265" s="31">
        <v>41.5</v>
      </c>
      <c r="M265" s="31">
        <v>100.5</v>
      </c>
      <c r="N265" s="31">
        <v>24.0</v>
      </c>
      <c r="O265" s="31">
        <v>0.9</v>
      </c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8:8">
      <c r="A266" s="28">
        <v>666.0</v>
      </c>
      <c r="B266" s="48" t="s">
        <v>89</v>
      </c>
      <c r="C266" s="28">
        <v>100.0</v>
      </c>
      <c r="D266" s="31">
        <v>11.7</v>
      </c>
      <c r="E266" s="31">
        <v>7.9</v>
      </c>
      <c r="F266" s="31">
        <v>13.6</v>
      </c>
      <c r="G266" s="31">
        <v>176.4</v>
      </c>
      <c r="H266" s="31">
        <v>0.036</v>
      </c>
      <c r="I266" s="31">
        <v>0.144</v>
      </c>
      <c r="J266" s="31">
        <v>0.86</v>
      </c>
      <c r="K266" s="31">
        <v>0.396</v>
      </c>
      <c r="L266" s="31">
        <v>66.91</v>
      </c>
      <c r="M266" s="31">
        <v>28.6</v>
      </c>
      <c r="N266" s="31">
        <v>306.05</v>
      </c>
      <c r="O266" s="31">
        <v>0.768</v>
      </c>
      <c r="S266" s="61"/>
    </row>
    <row r="267" spans="8:8" ht="15.0" customHeight="1">
      <c r="A267" s="28">
        <v>903.0</v>
      </c>
      <c r="B267" s="48" t="s">
        <v>129</v>
      </c>
      <c r="C267" s="28">
        <v>180.0</v>
      </c>
      <c r="D267" s="31">
        <v>3.2</v>
      </c>
      <c r="E267" s="31">
        <v>5.6</v>
      </c>
      <c r="F267" s="31">
        <v>21.0</v>
      </c>
      <c r="G267" s="31">
        <v>148.0</v>
      </c>
      <c r="H267" s="31">
        <v>0.08</v>
      </c>
      <c r="I267" s="31">
        <v>0.6</v>
      </c>
      <c r="J267" s="31">
        <v>32.34</v>
      </c>
      <c r="K267" s="31">
        <v>0.5</v>
      </c>
      <c r="L267" s="31">
        <v>82.6</v>
      </c>
      <c r="M267" s="31">
        <v>42.32</v>
      </c>
      <c r="N267" s="31">
        <v>197.8</v>
      </c>
      <c r="O267" s="31">
        <v>0.0</v>
      </c>
      <c r="S267" s="12"/>
      <c r="T267" s="12"/>
      <c r="U267" s="57" t="s">
        <v>45</v>
      </c>
      <c r="V267" s="57"/>
      <c r="W267" s="57"/>
      <c r="X267" s="57"/>
      <c r="Y267" s="57"/>
      <c r="Z267" s="14"/>
      <c r="AA267" s="14"/>
      <c r="AB267" s="14"/>
    </row>
    <row r="268" spans="8:8">
      <c r="A268" s="28">
        <v>1059.0</v>
      </c>
      <c r="B268" s="29" t="s">
        <v>81</v>
      </c>
      <c r="C268" s="30">
        <v>200.0</v>
      </c>
      <c r="D268" s="31">
        <v>0.8</v>
      </c>
      <c r="E268" s="31">
        <v>0.8</v>
      </c>
      <c r="F268" s="31">
        <v>19.6</v>
      </c>
      <c r="G268" s="31">
        <v>88.0</v>
      </c>
      <c r="H268" s="31">
        <v>0.24</v>
      </c>
      <c r="I268" s="31">
        <v>0.3</v>
      </c>
      <c r="J268" s="31">
        <v>60.0</v>
      </c>
      <c r="K268" s="31">
        <v>0.0</v>
      </c>
      <c r="L268" s="31">
        <v>3.6</v>
      </c>
      <c r="M268" s="31">
        <v>0.133</v>
      </c>
      <c r="N268" s="31">
        <v>0.0</v>
      </c>
      <c r="O268" s="31">
        <v>0.0</v>
      </c>
      <c r="T268" s="41"/>
      <c r="U268" s="41"/>
      <c r="V268" s="41"/>
      <c r="W268" s="41"/>
      <c r="X268" s="41"/>
      <c r="Y268" s="41"/>
      <c r="Z268" s="41"/>
      <c r="AA268" s="41"/>
      <c r="AB268" s="41"/>
    </row>
    <row r="269" spans="8:8">
      <c r="A269" s="28">
        <v>1072.0</v>
      </c>
      <c r="B269" s="29" t="s">
        <v>146</v>
      </c>
      <c r="C269" s="30">
        <v>200.0</v>
      </c>
      <c r="D269" s="31">
        <v>0.56</v>
      </c>
      <c r="E269" s="31">
        <v>0.0</v>
      </c>
      <c r="F269" s="31">
        <v>25.23</v>
      </c>
      <c r="G269" s="31">
        <v>103.2</v>
      </c>
      <c r="H269" s="31">
        <v>0.0</v>
      </c>
      <c r="I269" s="31">
        <v>0.04</v>
      </c>
      <c r="J269" s="31">
        <v>3.6</v>
      </c>
      <c r="K269" s="31">
        <v>0.0</v>
      </c>
      <c r="L269" s="31">
        <v>20.0</v>
      </c>
      <c r="M269" s="31">
        <v>0.0</v>
      </c>
      <c r="N269" s="31">
        <v>12.0</v>
      </c>
      <c r="O269" s="31">
        <v>0.4</v>
      </c>
    </row>
    <row r="270" spans="8:8">
      <c r="A270" s="28"/>
      <c r="B270" s="29" t="s">
        <v>21</v>
      </c>
      <c r="C270" s="30">
        <v>60.0</v>
      </c>
      <c r="D270" s="31">
        <v>4.2</v>
      </c>
      <c r="E270" s="31">
        <v>0.75</v>
      </c>
      <c r="F270" s="31">
        <v>21.9</v>
      </c>
      <c r="G270" s="31">
        <v>106.5</v>
      </c>
      <c r="H270" s="31">
        <v>0.0</v>
      </c>
      <c r="I270" s="31">
        <v>0.15</v>
      </c>
      <c r="J270" s="31">
        <v>0.0</v>
      </c>
      <c r="K270" s="31">
        <v>0.007</v>
      </c>
      <c r="L270" s="31">
        <v>22.0</v>
      </c>
      <c r="M270" s="31">
        <v>19.9</v>
      </c>
      <c r="N270" s="31">
        <v>91.35</v>
      </c>
      <c r="O270" s="31">
        <v>2.1</v>
      </c>
    </row>
    <row r="271" spans="8:8">
      <c r="A271" s="28"/>
      <c r="B271" s="29" t="s">
        <v>12</v>
      </c>
      <c r="C271" s="31"/>
      <c r="D271" s="31">
        <f t="shared" si="25" ref="D271:O271">SUM(D264:D270)</f>
        <v>24.11</v>
      </c>
      <c r="E271" s="31">
        <f t="shared" si="25"/>
        <v>25.55</v>
      </c>
      <c r="F271" s="31">
        <f t="shared" si="25"/>
        <v>129.03</v>
      </c>
      <c r="G271" s="31">
        <f t="shared" si="25"/>
        <v>796.1</v>
      </c>
      <c r="H271" s="31">
        <f t="shared" si="25"/>
        <v>0.454</v>
      </c>
      <c r="I271" s="31">
        <f t="shared" si="25"/>
        <v>18.834</v>
      </c>
      <c r="J271" s="31">
        <f t="shared" si="25"/>
        <v>96.8</v>
      </c>
      <c r="K271" s="31">
        <f t="shared" si="25"/>
        <v>2.003</v>
      </c>
      <c r="L271" s="31">
        <f t="shared" si="25"/>
        <v>275.61</v>
      </c>
      <c r="M271" s="31">
        <f t="shared" si="25"/>
        <v>250.453</v>
      </c>
      <c r="N271" s="31">
        <f t="shared" si="25"/>
        <v>649.2</v>
      </c>
      <c r="O271" s="31">
        <f t="shared" si="25"/>
        <v>10.768</v>
      </c>
      <c r="P271" s="11"/>
      <c r="Q271" s="12"/>
      <c r="R271" s="11"/>
      <c r="T271" s="61"/>
      <c r="U271" s="61"/>
      <c r="V271" s="61"/>
      <c r="W271" s="61"/>
      <c r="X271" s="61"/>
      <c r="Y271" s="61"/>
      <c r="Z271" s="61"/>
      <c r="AA271" s="61"/>
      <c r="AB271" s="61"/>
      <c r="AC271" s="14"/>
    </row>
    <row r="272" spans="8:8">
      <c r="A272" s="28"/>
      <c r="B272" s="49" t="s">
        <v>98</v>
      </c>
      <c r="C272" s="50"/>
      <c r="D272" s="51">
        <f t="shared" si="26" ref="D272:O272">D262+D271</f>
        <v>55.41</v>
      </c>
      <c r="E272" s="51">
        <f t="shared" si="26"/>
        <v>65.75</v>
      </c>
      <c r="F272" s="51">
        <f t="shared" si="26"/>
        <v>205.13</v>
      </c>
      <c r="G272" s="51">
        <f t="shared" si="26"/>
        <v>1575.2</v>
      </c>
      <c r="H272" s="51">
        <f t="shared" si="26"/>
        <v>0.8340000000000001</v>
      </c>
      <c r="I272" s="51">
        <f t="shared" si="26"/>
        <v>19.064</v>
      </c>
      <c r="J272" s="51">
        <f t="shared" si="26"/>
        <v>101.52</v>
      </c>
      <c r="K272" s="51">
        <f t="shared" si="26"/>
        <v>2.068</v>
      </c>
      <c r="L272" s="51">
        <f t="shared" si="26"/>
        <v>576.13</v>
      </c>
      <c r="M272" s="51">
        <f t="shared" si="26"/>
        <v>308.053</v>
      </c>
      <c r="N272" s="51">
        <f t="shared" si="26"/>
        <v>959.5</v>
      </c>
      <c r="O272" s="51">
        <f t="shared" si="26"/>
        <v>14.318000000000001</v>
      </c>
    </row>
    <row r="273" spans="8:8">
      <c r="A273" s="52"/>
      <c r="B273" s="40"/>
      <c r="C273" s="53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S273" s="61"/>
    </row>
    <row r="274" spans="8:8">
      <c r="A274" s="52"/>
      <c r="B274" s="40"/>
      <c r="C274" s="53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S274" s="41"/>
    </row>
    <row r="275" spans="8:8" s="41" ht="15.0" customFormat="1">
      <c r="A275" s="52"/>
      <c r="B275" s="40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S275" s="6"/>
    </row>
    <row r="276" spans="8:8" s="61" ht="15.0" customFormat="1">
      <c r="A276" s="73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S276" s="41"/>
    </row>
    <row r="277" spans="8:8">
      <c r="A277" s="52"/>
      <c r="B277" s="40"/>
      <c r="C277" s="53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S277" s="84"/>
      <c r="T277" s="85"/>
      <c r="U277" s="85"/>
      <c r="V277" s="85"/>
      <c r="W277" s="85"/>
      <c r="X277" s="85"/>
      <c r="Y277" s="85"/>
      <c r="Z277" s="85"/>
      <c r="AA277" s="85"/>
      <c r="AB277" s="85"/>
    </row>
    <row r="278" spans="8:8">
      <c r="A278" s="52"/>
      <c r="B278" s="40"/>
      <c r="C278" s="53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S278" s="84"/>
      <c r="T278" s="85"/>
      <c r="U278" s="85"/>
      <c r="V278" s="85"/>
      <c r="W278" s="85"/>
      <c r="X278" s="85"/>
      <c r="Y278" s="85"/>
      <c r="Z278" s="85"/>
      <c r="AA278" s="85"/>
      <c r="AB278" s="85"/>
    </row>
    <row r="279" spans="8:8">
      <c r="A279" s="52"/>
      <c r="B279" s="40"/>
      <c r="C279" s="53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S279" s="84"/>
      <c r="T279" s="85"/>
      <c r="U279" s="85"/>
      <c r="V279" s="85"/>
      <c r="W279" s="85"/>
      <c r="X279" s="85"/>
      <c r="Y279" s="85"/>
      <c r="Z279" s="85"/>
      <c r="AA279" s="85"/>
      <c r="AB279" s="85"/>
    </row>
    <row r="280" spans="8:8">
      <c r="A280" s="52"/>
      <c r="B280" s="40"/>
      <c r="C280" s="53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</row>
    <row r="281" spans="8:8">
      <c r="A281" s="52"/>
      <c r="B281" s="40"/>
      <c r="C281" s="53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</row>
    <row r="282" spans="8:8">
      <c r="A282" s="52"/>
      <c r="B282" s="40"/>
      <c r="C282" s="53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8:8" s="41" ht="15.0" customFormat="1">
      <c r="A283" s="52"/>
      <c r="B283" s="40"/>
      <c r="C283" s="53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</row>
    <row r="284" spans="8:8" s="61" ht="15.0" customFormat="1">
      <c r="A284" s="52"/>
      <c r="B284" s="40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8:8" s="85" ht="15.0" customFormat="1">
      <c r="A285" s="52"/>
      <c r="B285" s="40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87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8:8" s="27" ht="15.0" customFormat="1">
      <c r="A286" s="52"/>
      <c r="B286" s="40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64"/>
      <c r="S286" s="6"/>
      <c r="T286" s="41"/>
      <c r="U286" s="41"/>
      <c r="V286" s="41"/>
      <c r="W286" s="41"/>
      <c r="X286" s="41"/>
      <c r="Y286" s="41"/>
      <c r="Z286" s="41"/>
      <c r="AA286" s="41"/>
      <c r="AB286" s="41"/>
    </row>
    <row r="287" spans="8:8">
      <c r="A287" s="58" t="s">
        <v>43</v>
      </c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S287" s="41"/>
      <c r="T287" s="61"/>
      <c r="U287" s="61"/>
      <c r="V287" s="61"/>
      <c r="W287" s="61"/>
      <c r="X287" s="61"/>
      <c r="Y287" s="61"/>
      <c r="Z287" s="61"/>
      <c r="AA287" s="61"/>
      <c r="AB287" s="61"/>
    </row>
    <row r="288" spans="8:8" s="27" ht="15.0" customFormat="1">
      <c r="A288" s="9" t="s">
        <v>65</v>
      </c>
      <c r="B288" s="81" t="s">
        <v>66</v>
      </c>
      <c r="C288" s="81" t="s">
        <v>67</v>
      </c>
      <c r="D288" s="82" t="s">
        <v>46</v>
      </c>
      <c r="E288" s="82"/>
      <c r="F288" s="82"/>
      <c r="G288" s="81" t="s">
        <v>72</v>
      </c>
      <c r="H288" s="82" t="s">
        <v>68</v>
      </c>
      <c r="I288" s="82"/>
      <c r="J288" s="82"/>
      <c r="K288" s="82"/>
      <c r="L288" s="82" t="s">
        <v>69</v>
      </c>
      <c r="M288" s="82"/>
      <c r="N288" s="82"/>
      <c r="O288" s="82"/>
      <c r="P288" s="64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spans="8:8">
      <c r="A289" s="9"/>
      <c r="B289" s="81"/>
      <c r="C289" s="81"/>
      <c r="D289" s="83" t="s">
        <v>47</v>
      </c>
      <c r="E289" s="83" t="s">
        <v>48</v>
      </c>
      <c r="F289" s="83" t="s">
        <v>49</v>
      </c>
      <c r="G289" s="81"/>
      <c r="H289" s="92" t="s">
        <v>1</v>
      </c>
      <c r="I289" s="92" t="s">
        <v>2</v>
      </c>
      <c r="J289" s="92" t="s">
        <v>0</v>
      </c>
      <c r="K289" s="92" t="s">
        <v>3</v>
      </c>
      <c r="L289" s="92" t="s">
        <v>70</v>
      </c>
      <c r="M289" s="92" t="s">
        <v>4</v>
      </c>
      <c r="N289" s="92" t="s">
        <v>71</v>
      </c>
      <c r="O289" s="92" t="s">
        <v>5</v>
      </c>
      <c r="S289" s="61"/>
    </row>
    <row r="290" spans="8:8">
      <c r="A290" s="63"/>
      <c r="B290" s="42" t="s">
        <v>10</v>
      </c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4"/>
      <c r="T290" s="41"/>
      <c r="U290" s="41"/>
      <c r="V290" s="41"/>
      <c r="W290" s="41"/>
      <c r="X290" s="41"/>
      <c r="Y290" s="41"/>
      <c r="Z290" s="41"/>
      <c r="AA290" s="41"/>
      <c r="AB290" s="41"/>
    </row>
    <row r="291" spans="8:8" s="41" ht="15.0" customFormat="1">
      <c r="A291" s="28">
        <v>520.0</v>
      </c>
      <c r="B291" s="29" t="s">
        <v>97</v>
      </c>
      <c r="C291" s="30">
        <v>205.0</v>
      </c>
      <c r="D291" s="31">
        <v>3.9</v>
      </c>
      <c r="E291" s="31">
        <v>8.2</v>
      </c>
      <c r="F291" s="31">
        <v>17.5</v>
      </c>
      <c r="G291" s="31">
        <v>160.7</v>
      </c>
      <c r="H291" s="31">
        <v>0.02</v>
      </c>
      <c r="I291" s="31">
        <v>0.34</v>
      </c>
      <c r="J291" s="31">
        <v>14.9</v>
      </c>
      <c r="K291" s="31">
        <v>0.0</v>
      </c>
      <c r="L291" s="31">
        <v>22.32</v>
      </c>
      <c r="M291" s="31">
        <v>53.9</v>
      </c>
      <c r="N291" s="31">
        <v>137.8</v>
      </c>
      <c r="O291" s="31">
        <v>1.52</v>
      </c>
      <c r="T291" s="61"/>
      <c r="U291" s="61"/>
      <c r="V291" s="61"/>
      <c r="W291" s="61"/>
      <c r="X291" s="61"/>
      <c r="Y291" s="61"/>
      <c r="Z291" s="61"/>
      <c r="AA291" s="61"/>
      <c r="AB291" s="61"/>
    </row>
    <row r="292" spans="8:8">
      <c r="A292" s="28">
        <v>41.0</v>
      </c>
      <c r="B292" s="29" t="s">
        <v>11</v>
      </c>
      <c r="C292" s="30">
        <v>10.0</v>
      </c>
      <c r="D292" s="31">
        <v>0.05</v>
      </c>
      <c r="E292" s="31">
        <v>8.2</v>
      </c>
      <c r="F292" s="31">
        <v>0.08</v>
      </c>
      <c r="G292" s="31">
        <v>75.0</v>
      </c>
      <c r="H292" s="31">
        <v>0.05</v>
      </c>
      <c r="I292" s="31">
        <v>0.0</v>
      </c>
      <c r="J292" s="31">
        <v>0.0</v>
      </c>
      <c r="K292" s="31">
        <v>0.82</v>
      </c>
      <c r="L292" s="31">
        <v>2.2</v>
      </c>
      <c r="M292" s="31">
        <v>0.3</v>
      </c>
      <c r="N292" s="31">
        <v>1.9</v>
      </c>
      <c r="O292" s="31">
        <v>0.02</v>
      </c>
      <c r="S292" s="12"/>
      <c r="T292" s="12"/>
      <c r="U292" s="57" t="s">
        <v>45</v>
      </c>
      <c r="V292" s="57"/>
      <c r="W292" s="57"/>
      <c r="X292" s="57"/>
      <c r="Y292" s="57"/>
      <c r="Z292" s="14"/>
      <c r="AA292" s="14"/>
      <c r="AB292" s="14"/>
    </row>
    <row r="293" spans="8:8">
      <c r="A293" s="28">
        <v>42.0</v>
      </c>
      <c r="B293" s="48" t="s">
        <v>9</v>
      </c>
      <c r="C293" s="28">
        <v>15.0</v>
      </c>
      <c r="D293" s="31">
        <v>3.45</v>
      </c>
      <c r="E293" s="31">
        <v>4.5</v>
      </c>
      <c r="F293" s="31">
        <v>0.0</v>
      </c>
      <c r="G293" s="31">
        <v>55.5</v>
      </c>
      <c r="H293" s="31">
        <v>0.045</v>
      </c>
      <c r="I293" s="31">
        <v>0.0</v>
      </c>
      <c r="J293" s="31">
        <v>0.15</v>
      </c>
      <c r="K293" s="31">
        <v>0.0</v>
      </c>
      <c r="L293" s="31">
        <v>180.0</v>
      </c>
      <c r="M293" s="31">
        <v>8.1</v>
      </c>
      <c r="N293" s="31">
        <v>115.2</v>
      </c>
      <c r="O293" s="31">
        <v>0.15</v>
      </c>
    </row>
    <row r="294" spans="8:8">
      <c r="A294" s="28">
        <v>1167.0</v>
      </c>
      <c r="B294" s="29" t="s">
        <v>7</v>
      </c>
      <c r="C294" s="35" t="s">
        <v>145</v>
      </c>
      <c r="D294" s="31">
        <v>0.2</v>
      </c>
      <c r="E294" s="31">
        <v>0.05</v>
      </c>
      <c r="F294" s="31">
        <v>15.01</v>
      </c>
      <c r="G294" s="31">
        <v>61.3</v>
      </c>
      <c r="H294" s="31">
        <v>0.03</v>
      </c>
      <c r="I294" s="31">
        <v>0.0</v>
      </c>
      <c r="J294" s="31">
        <v>0.03</v>
      </c>
      <c r="K294" s="31">
        <v>0.0</v>
      </c>
      <c r="L294" s="31">
        <v>9.67</v>
      </c>
      <c r="M294" s="31">
        <v>3.29</v>
      </c>
      <c r="N294" s="31">
        <v>0.04</v>
      </c>
      <c r="O294" s="31">
        <v>0.04</v>
      </c>
    </row>
    <row r="295" spans="8:8" s="41" ht="15.0" customFormat="1">
      <c r="A295" s="28"/>
      <c r="B295" s="29" t="s">
        <v>8</v>
      </c>
      <c r="C295" s="30">
        <v>100.0</v>
      </c>
      <c r="D295" s="31">
        <v>7.6</v>
      </c>
      <c r="E295" s="31">
        <v>0.8</v>
      </c>
      <c r="F295" s="31">
        <v>46.7</v>
      </c>
      <c r="G295" s="31">
        <v>212.5</v>
      </c>
      <c r="H295" s="31">
        <v>0.0</v>
      </c>
      <c r="I295" s="31">
        <v>0.12</v>
      </c>
      <c r="J295" s="31">
        <v>0.0</v>
      </c>
      <c r="K295" s="31">
        <v>0.0</v>
      </c>
      <c r="L295" s="31">
        <v>20.0</v>
      </c>
      <c r="M295" s="31">
        <v>28.0</v>
      </c>
      <c r="N295" s="31">
        <v>68.7</v>
      </c>
      <c r="O295" s="31">
        <v>1.25</v>
      </c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8:8" s="41" ht="15.0" customFormat="1">
      <c r="A296" s="28"/>
      <c r="B296" s="29" t="s">
        <v>12</v>
      </c>
      <c r="C296" s="31"/>
      <c r="D296" s="31">
        <f>SUM(D291:D295)</f>
        <v>15.2</v>
      </c>
      <c r="E296" s="31">
        <f t="shared" si="27" ref="E296:O296">SUM(E291:E295)</f>
        <v>21.75</v>
      </c>
      <c r="F296" s="31">
        <f t="shared" si="27"/>
        <v>79.28999999999999</v>
      </c>
      <c r="G296" s="31">
        <f t="shared" si="27"/>
        <v>565.0</v>
      </c>
      <c r="H296" s="31">
        <f t="shared" si="27"/>
        <v>0.14500000000000002</v>
      </c>
      <c r="I296" s="31">
        <f t="shared" si="27"/>
        <v>0.46</v>
      </c>
      <c r="J296" s="31">
        <f t="shared" si="27"/>
        <v>15.08</v>
      </c>
      <c r="K296" s="31">
        <f t="shared" si="27"/>
        <v>0.82</v>
      </c>
      <c r="L296" s="31">
        <f t="shared" si="27"/>
        <v>234.19</v>
      </c>
      <c r="M296" s="31">
        <f t="shared" si="27"/>
        <v>93.59</v>
      </c>
      <c r="N296" s="31">
        <f t="shared" si="27"/>
        <v>323.64000000000004</v>
      </c>
      <c r="O296" s="31">
        <f t="shared" si="27"/>
        <v>2.98</v>
      </c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8:8" s="41" ht="15.0" customFormat="1">
      <c r="A297" s="63"/>
      <c r="B297" s="42" t="s">
        <v>15</v>
      </c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4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8:8">
      <c r="A298" s="86">
        <v>133.0</v>
      </c>
      <c r="B298" s="48" t="s">
        <v>39</v>
      </c>
      <c r="C298" s="28">
        <v>100.0</v>
      </c>
      <c r="D298" s="31">
        <v>1.6</v>
      </c>
      <c r="E298" s="31">
        <v>3.0</v>
      </c>
      <c r="F298" s="31">
        <v>8.6</v>
      </c>
      <c r="G298" s="31">
        <v>69.5</v>
      </c>
      <c r="H298" s="31">
        <v>9.8</v>
      </c>
      <c r="I298" s="31">
        <v>0.6</v>
      </c>
      <c r="J298" s="31">
        <v>5.0</v>
      </c>
      <c r="K298" s="31">
        <v>0.09</v>
      </c>
      <c r="L298" s="31">
        <v>51.0</v>
      </c>
      <c r="M298" s="31">
        <v>38.0</v>
      </c>
      <c r="N298" s="31">
        <v>5.5</v>
      </c>
      <c r="O298" s="31">
        <v>1.2</v>
      </c>
    </row>
    <row r="299" spans="8:8" ht="15.0" customHeight="1">
      <c r="A299" s="101">
        <v>317.0</v>
      </c>
      <c r="B299" s="102" t="s">
        <v>94</v>
      </c>
      <c r="C299" s="103" t="s">
        <v>95</v>
      </c>
      <c r="D299" s="104">
        <v>6.2</v>
      </c>
      <c r="E299" s="104">
        <v>7.0</v>
      </c>
      <c r="F299" s="104">
        <v>13.6</v>
      </c>
      <c r="G299" s="104">
        <v>142.6</v>
      </c>
      <c r="H299" s="104">
        <v>0.3</v>
      </c>
      <c r="I299" s="104">
        <v>0.1</v>
      </c>
      <c r="J299" s="104">
        <v>5.1</v>
      </c>
      <c r="K299" s="104">
        <v>0.0</v>
      </c>
      <c r="L299" s="104">
        <v>62.8</v>
      </c>
      <c r="M299" s="104">
        <v>5.4</v>
      </c>
      <c r="N299" s="104">
        <v>29.8</v>
      </c>
      <c r="O299" s="104">
        <v>1.6</v>
      </c>
    </row>
    <row r="300" spans="8:8">
      <c r="A300" s="105"/>
      <c r="B300" s="106"/>
      <c r="C300" s="107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</row>
    <row r="301" spans="8:8">
      <c r="A301" s="28">
        <v>897.0</v>
      </c>
      <c r="B301" s="48" t="s">
        <v>25</v>
      </c>
      <c r="C301" s="28">
        <v>180.0</v>
      </c>
      <c r="D301" s="31">
        <v>5.4</v>
      </c>
      <c r="E301" s="31">
        <v>8.1</v>
      </c>
      <c r="F301" s="31">
        <v>32.5</v>
      </c>
      <c r="G301" s="31">
        <v>225.0</v>
      </c>
      <c r="H301" s="31">
        <v>0.0</v>
      </c>
      <c r="I301" s="31">
        <v>1.0</v>
      </c>
      <c r="J301" s="31">
        <v>0.0</v>
      </c>
      <c r="K301" s="31">
        <v>0.0</v>
      </c>
      <c r="L301" s="31">
        <v>36.0</v>
      </c>
      <c r="M301" s="31">
        <v>32.0</v>
      </c>
      <c r="N301" s="31">
        <v>174.0</v>
      </c>
      <c r="O301" s="31">
        <v>2.4</v>
      </c>
    </row>
    <row r="302" spans="8:8">
      <c r="A302" s="28">
        <v>1184.0</v>
      </c>
      <c r="B302" s="29" t="s">
        <v>22</v>
      </c>
      <c r="C302" s="30">
        <v>200.0</v>
      </c>
      <c r="D302" s="31">
        <v>3.8</v>
      </c>
      <c r="E302" s="31">
        <v>4.0</v>
      </c>
      <c r="F302" s="31">
        <v>25.8</v>
      </c>
      <c r="G302" s="31">
        <v>154.0</v>
      </c>
      <c r="H302" s="31">
        <v>0.08</v>
      </c>
      <c r="I302" s="31">
        <v>0.05</v>
      </c>
      <c r="J302" s="31">
        <v>2.22</v>
      </c>
      <c r="K302" s="31">
        <v>0.05</v>
      </c>
      <c r="L302" s="31">
        <v>49.92</v>
      </c>
      <c r="M302" s="31">
        <v>0.7</v>
      </c>
      <c r="N302" s="31">
        <v>0.0</v>
      </c>
      <c r="O302" s="31">
        <v>0.0</v>
      </c>
    </row>
    <row r="303" spans="8:8">
      <c r="A303" s="28" t="s">
        <v>84</v>
      </c>
      <c r="B303" s="29" t="s">
        <v>14</v>
      </c>
      <c r="C303" s="30">
        <v>100.0</v>
      </c>
      <c r="D303" s="31">
        <v>7.6</v>
      </c>
      <c r="E303" s="31">
        <v>13.2</v>
      </c>
      <c r="F303" s="31">
        <v>69.0</v>
      </c>
      <c r="G303" s="31">
        <v>394.0</v>
      </c>
      <c r="H303" s="31">
        <v>0.018</v>
      </c>
      <c r="I303" s="31">
        <v>0.6</v>
      </c>
      <c r="J303" s="31">
        <v>10.6</v>
      </c>
      <c r="K303" s="31">
        <v>3.4</v>
      </c>
      <c r="L303" s="31">
        <v>43.8</v>
      </c>
      <c r="M303" s="31">
        <v>36.4</v>
      </c>
      <c r="N303" s="31">
        <v>191.4</v>
      </c>
      <c r="O303" s="31">
        <v>2.2</v>
      </c>
    </row>
    <row r="304" spans="8:8">
      <c r="A304" s="28"/>
      <c r="B304" s="29" t="s">
        <v>21</v>
      </c>
      <c r="C304" s="30">
        <v>60.0</v>
      </c>
      <c r="D304" s="31">
        <v>4.2</v>
      </c>
      <c r="E304" s="31">
        <v>0.75</v>
      </c>
      <c r="F304" s="31">
        <v>21.9</v>
      </c>
      <c r="G304" s="31">
        <v>106.5</v>
      </c>
      <c r="H304" s="31">
        <v>0.0</v>
      </c>
      <c r="I304" s="31">
        <v>0.15</v>
      </c>
      <c r="J304" s="31">
        <v>0.0</v>
      </c>
      <c r="K304" s="31">
        <v>0.007</v>
      </c>
      <c r="L304" s="31">
        <v>22.0</v>
      </c>
      <c r="M304" s="31">
        <v>19.9</v>
      </c>
      <c r="N304" s="31">
        <v>91.35</v>
      </c>
      <c r="O304" s="31">
        <v>2.1</v>
      </c>
    </row>
    <row r="305" spans="8:8">
      <c r="A305" s="28"/>
      <c r="B305" s="29" t="s">
        <v>12</v>
      </c>
      <c r="C305" s="31"/>
      <c r="D305" s="31">
        <f t="shared" si="28" ref="D305:O305">SUM(D298:D304)</f>
        <v>28.8</v>
      </c>
      <c r="E305" s="31">
        <f t="shared" si="28"/>
        <v>36.05</v>
      </c>
      <c r="F305" s="31">
        <f t="shared" si="28"/>
        <v>171.4</v>
      </c>
      <c r="G305" s="31">
        <f t="shared" si="28"/>
        <v>1091.6</v>
      </c>
      <c r="H305" s="31">
        <f t="shared" si="28"/>
        <v>10.198000000000002</v>
      </c>
      <c r="I305" s="31">
        <f t="shared" si="28"/>
        <v>2.5</v>
      </c>
      <c r="J305" s="31">
        <f t="shared" si="28"/>
        <v>22.92</v>
      </c>
      <c r="K305" s="31">
        <f t="shared" si="28"/>
        <v>3.547</v>
      </c>
      <c r="L305" s="31">
        <f t="shared" si="28"/>
        <v>265.52000000000004</v>
      </c>
      <c r="M305" s="31">
        <f t="shared" si="28"/>
        <v>132.4</v>
      </c>
      <c r="N305" s="31">
        <f t="shared" si="28"/>
        <v>492.05000000000007</v>
      </c>
      <c r="O305" s="31">
        <f t="shared" si="28"/>
        <v>9.5</v>
      </c>
    </row>
    <row r="306" spans="8:8">
      <c r="A306" s="28"/>
      <c r="B306" s="49" t="s">
        <v>98</v>
      </c>
      <c r="C306" s="50"/>
      <c r="D306" s="51">
        <f t="shared" si="29" ref="D306:O306">D296+D305</f>
        <v>44.0</v>
      </c>
      <c r="E306" s="51">
        <f t="shared" si="29"/>
        <v>57.8</v>
      </c>
      <c r="F306" s="51">
        <f t="shared" si="29"/>
        <v>250.69</v>
      </c>
      <c r="G306" s="51">
        <f t="shared" si="29"/>
        <v>1656.6</v>
      </c>
      <c r="H306" s="51">
        <f t="shared" si="29"/>
        <v>10.343</v>
      </c>
      <c r="I306" s="51">
        <f t="shared" si="29"/>
        <v>2.96</v>
      </c>
      <c r="J306" s="51">
        <f t="shared" si="29"/>
        <v>38.0</v>
      </c>
      <c r="K306" s="51">
        <f t="shared" si="29"/>
        <v>4.367</v>
      </c>
      <c r="L306" s="51">
        <f t="shared" si="29"/>
        <v>499.71</v>
      </c>
      <c r="M306" s="51">
        <f t="shared" si="29"/>
        <v>225.99</v>
      </c>
      <c r="N306" s="51">
        <f t="shared" si="29"/>
        <v>815.69</v>
      </c>
      <c r="O306" s="51">
        <f t="shared" si="29"/>
        <v>12.48</v>
      </c>
    </row>
    <row r="307" spans="8:8">
      <c r="A307" s="28"/>
      <c r="B307" s="113" t="s">
        <v>80</v>
      </c>
      <c r="C307" s="114"/>
      <c r="D307" s="115">
        <f t="shared" si="30" ref="D307:O307">D20+D48+D80+D112+D143+D174+D208+D238+D272+D306</f>
        <v>568.25</v>
      </c>
      <c r="E307" s="115">
        <f t="shared" si="30"/>
        <v>553.37</v>
      </c>
      <c r="F307" s="115">
        <f t="shared" si="30"/>
        <v>2365.9900000000002</v>
      </c>
      <c r="G307" s="115">
        <f t="shared" si="30"/>
        <v>16378.95</v>
      </c>
      <c r="H307" s="115">
        <f t="shared" si="30"/>
        <v>15.762</v>
      </c>
      <c r="I307" s="115">
        <f t="shared" si="30"/>
        <v>46.178000000000004</v>
      </c>
      <c r="J307" s="115">
        <f t="shared" si="30"/>
        <v>960.416</v>
      </c>
      <c r="K307" s="115">
        <f t="shared" si="30"/>
        <v>280.759</v>
      </c>
      <c r="L307" s="115">
        <f t="shared" si="30"/>
        <v>5411.83</v>
      </c>
      <c r="M307" s="115">
        <f t="shared" si="30"/>
        <v>2544.4449999999997</v>
      </c>
      <c r="N307" s="115">
        <f t="shared" si="30"/>
        <v>8972.574</v>
      </c>
      <c r="O307" s="115">
        <f t="shared" si="30"/>
        <v>154.256</v>
      </c>
    </row>
    <row r="308" spans="8:8">
      <c r="A308" s="52"/>
      <c r="B308" s="29" t="s">
        <v>74</v>
      </c>
      <c r="C308" s="30"/>
      <c r="D308" s="31">
        <f t="shared" si="31" ref="D308:O308">D10+D38+D70+D102+D133+D164+D197+D229+D262+D296</f>
        <v>211.67</v>
      </c>
      <c r="E308" s="31">
        <f t="shared" si="31"/>
        <v>212.07</v>
      </c>
      <c r="F308" s="31">
        <f t="shared" si="31"/>
        <v>870.55</v>
      </c>
      <c r="G308" s="31">
        <f t="shared" si="31"/>
        <v>6134.5</v>
      </c>
      <c r="H308" s="31">
        <f t="shared" si="31"/>
        <v>2.11</v>
      </c>
      <c r="I308" s="31">
        <f t="shared" si="31"/>
        <v>3.51</v>
      </c>
      <c r="J308" s="31">
        <f t="shared" si="31"/>
        <v>177.32000000000002</v>
      </c>
      <c r="K308" s="31">
        <f t="shared" si="31"/>
        <v>16.689999999999998</v>
      </c>
      <c r="L308" s="31">
        <f t="shared" si="31"/>
        <v>2408.08</v>
      </c>
      <c r="M308" s="31">
        <f t="shared" si="31"/>
        <v>614.61</v>
      </c>
      <c r="N308" s="31">
        <f t="shared" si="31"/>
        <v>2562.97</v>
      </c>
      <c r="O308" s="31">
        <f t="shared" si="31"/>
        <v>27.16</v>
      </c>
    </row>
    <row r="309" spans="8:8">
      <c r="A309" s="52"/>
      <c r="B309" s="29" t="s">
        <v>75</v>
      </c>
      <c r="C309" s="31"/>
      <c r="D309" s="31">
        <f t="shared" si="32" ref="D309:O309">D19+D47+D79+D111+D142+D173+D207+D237+D271+D305</f>
        <v>356.58</v>
      </c>
      <c r="E309" s="31">
        <f t="shared" si="32"/>
        <v>341.3</v>
      </c>
      <c r="F309" s="31">
        <f t="shared" si="32"/>
        <v>1495.44</v>
      </c>
      <c r="G309" s="31">
        <f t="shared" si="32"/>
        <v>10244.45</v>
      </c>
      <c r="H309" s="31">
        <f t="shared" si="32"/>
        <v>13.652000000000001</v>
      </c>
      <c r="I309" s="31">
        <f t="shared" si="32"/>
        <v>42.668</v>
      </c>
      <c r="J309" s="31">
        <f t="shared" si="32"/>
        <v>783.096</v>
      </c>
      <c r="K309" s="31">
        <f t="shared" si="32"/>
        <v>264.069</v>
      </c>
      <c r="L309" s="31">
        <f t="shared" si="32"/>
        <v>3003.75</v>
      </c>
      <c r="M309" s="31">
        <f t="shared" si="32"/>
        <v>1929.835</v>
      </c>
      <c r="N309" s="31">
        <f t="shared" si="32"/>
        <v>6409.604</v>
      </c>
      <c r="O309" s="31">
        <f t="shared" si="32"/>
        <v>127.096</v>
      </c>
    </row>
    <row r="310" spans="8:8">
      <c r="A310" s="28"/>
      <c r="B310" s="113" t="s">
        <v>99</v>
      </c>
      <c r="C310" s="114"/>
      <c r="D310" s="115">
        <f>D307/10</f>
        <v>56.825</v>
      </c>
      <c r="E310" s="115">
        <f t="shared" si="33" ref="E310:O310">E307/10</f>
        <v>55.337</v>
      </c>
      <c r="F310" s="115">
        <f t="shared" si="33"/>
        <v>236.59900000000002</v>
      </c>
      <c r="G310" s="115">
        <f t="shared" si="33"/>
        <v>1637.895</v>
      </c>
      <c r="H310" s="115">
        <f t="shared" si="33"/>
        <v>1.5762</v>
      </c>
      <c r="I310" s="115">
        <f t="shared" si="33"/>
        <v>4.617800000000001</v>
      </c>
      <c r="J310" s="115">
        <f t="shared" si="33"/>
        <v>96.0416</v>
      </c>
      <c r="K310" s="115">
        <f t="shared" si="33"/>
        <v>28.0759</v>
      </c>
      <c r="L310" s="115">
        <f t="shared" si="33"/>
        <v>541.183</v>
      </c>
      <c r="M310" s="115">
        <f t="shared" si="33"/>
        <v>254.44449999999998</v>
      </c>
      <c r="N310" s="115">
        <f>N307/10</f>
        <v>897.2574000000001</v>
      </c>
      <c r="O310" s="115">
        <f t="shared" si="33"/>
        <v>15.4256</v>
      </c>
    </row>
    <row r="311" spans="8:8">
      <c r="A311" s="52"/>
      <c r="B311" s="29" t="s">
        <v>74</v>
      </c>
      <c r="C311" s="30"/>
      <c r="D311" s="31">
        <f>D308/10</f>
        <v>21.166999999999998</v>
      </c>
      <c r="E311" s="31">
        <f t="shared" si="34" ref="E311:O311">E308/10</f>
        <v>21.207</v>
      </c>
      <c r="F311" s="31">
        <f>F308/10</f>
        <v>87.05499999999999</v>
      </c>
      <c r="G311" s="31">
        <f>G308/10</f>
        <v>613.45</v>
      </c>
      <c r="H311" s="31">
        <f t="shared" si="34"/>
        <v>0.211</v>
      </c>
      <c r="I311" s="31">
        <f t="shared" si="34"/>
        <v>0.351</v>
      </c>
      <c r="J311" s="31">
        <f t="shared" si="34"/>
        <v>17.732000000000003</v>
      </c>
      <c r="K311" s="31">
        <f t="shared" si="34"/>
        <v>1.6689999999999998</v>
      </c>
      <c r="L311" s="31">
        <f t="shared" si="34"/>
        <v>240.808</v>
      </c>
      <c r="M311" s="31">
        <f t="shared" si="34"/>
        <v>61.461</v>
      </c>
      <c r="N311" s="31">
        <f t="shared" si="34"/>
        <v>256.29699999999997</v>
      </c>
      <c r="O311" s="31">
        <f t="shared" si="34"/>
        <v>2.716</v>
      </c>
    </row>
    <row r="312" spans="8:8">
      <c r="A312" s="52"/>
      <c r="B312" s="29" t="s">
        <v>75</v>
      </c>
      <c r="C312" s="31"/>
      <c r="D312" s="31">
        <f>D309/10</f>
        <v>35.658</v>
      </c>
      <c r="E312" s="31">
        <f t="shared" si="35" ref="E312:O312">E309/10</f>
        <v>34.13</v>
      </c>
      <c r="F312" s="31">
        <f t="shared" si="35"/>
        <v>149.544</v>
      </c>
      <c r="G312" s="31">
        <f>G309/10</f>
        <v>1024.4450000000002</v>
      </c>
      <c r="H312" s="31">
        <f t="shared" si="35"/>
        <v>1.3652000000000002</v>
      </c>
      <c r="I312" s="31">
        <f t="shared" si="35"/>
        <v>4.2668</v>
      </c>
      <c r="J312" s="31">
        <f t="shared" si="35"/>
        <v>78.3096</v>
      </c>
      <c r="K312" s="31">
        <f t="shared" si="35"/>
        <v>26.4069</v>
      </c>
      <c r="L312" s="31">
        <f t="shared" si="35"/>
        <v>300.375</v>
      </c>
      <c r="M312" s="31">
        <f t="shared" si="35"/>
        <v>192.9835</v>
      </c>
      <c r="N312" s="31">
        <f t="shared" si="35"/>
        <v>640.9604</v>
      </c>
      <c r="O312" s="31">
        <f t="shared" si="35"/>
        <v>12.7096</v>
      </c>
    </row>
    <row r="313" spans="8:8">
      <c r="A313" s="52"/>
      <c r="B313" s="116" t="s">
        <v>100</v>
      </c>
      <c r="C313" s="30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8:8">
      <c r="A314" s="52"/>
      <c r="B314" s="29" t="s">
        <v>74</v>
      </c>
      <c r="C314" s="30"/>
      <c r="D314" s="31"/>
      <c r="E314" s="31"/>
      <c r="F314" s="31"/>
      <c r="G314" s="117">
        <v>0.22</v>
      </c>
      <c r="H314" s="31"/>
      <c r="I314" s="31"/>
      <c r="J314" s="31"/>
      <c r="K314" s="31"/>
      <c r="L314" s="31"/>
      <c r="M314" s="31"/>
      <c r="N314" s="31"/>
      <c r="O314" s="31"/>
    </row>
    <row r="315" spans="8:8">
      <c r="A315" s="52"/>
      <c r="B315" s="29" t="s">
        <v>75</v>
      </c>
      <c r="C315" s="30"/>
      <c r="D315" s="31"/>
      <c r="E315" s="31"/>
      <c r="F315" s="31"/>
      <c r="G315" s="117">
        <v>0.3</v>
      </c>
      <c r="H315" s="31"/>
      <c r="I315" s="31"/>
      <c r="J315" s="31"/>
      <c r="K315" s="31"/>
      <c r="L315" s="31"/>
      <c r="M315" s="31"/>
      <c r="N315" s="31"/>
      <c r="O315" s="31"/>
    </row>
    <row r="316" spans="8:8">
      <c r="A316" s="52"/>
      <c r="B316" s="40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8:8">
      <c r="A317" s="52"/>
      <c r="B317" s="40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</row>
    <row r="318" spans="8:8">
      <c r="A318" s="52"/>
      <c r="B318" s="40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8:8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</row>
    <row r="320" spans="8:8">
      <c r="B320" s="119" t="s">
        <v>133</v>
      </c>
      <c r="C320" s="119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</row>
    <row r="321" spans="8:8">
      <c r="B321" s="120" t="s">
        <v>101</v>
      </c>
      <c r="C321" s="121" t="s">
        <v>102</v>
      </c>
      <c r="D321" s="122" t="s">
        <v>103</v>
      </c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4"/>
    </row>
    <row r="322" spans="8:8">
      <c r="B322" s="120"/>
      <c r="C322" s="125" t="s">
        <v>104</v>
      </c>
      <c r="D322" s="126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8"/>
    </row>
    <row r="323" spans="8:8">
      <c r="B323" s="129"/>
      <c r="C323" s="130" t="s">
        <v>105</v>
      </c>
      <c r="D323" s="131">
        <v>1.0</v>
      </c>
      <c r="E323" s="131">
        <v>2.0</v>
      </c>
      <c r="F323" s="131">
        <v>3.0</v>
      </c>
      <c r="G323" s="131">
        <v>4.0</v>
      </c>
      <c r="H323" s="132">
        <v>5.0</v>
      </c>
      <c r="I323" s="131">
        <v>6.0</v>
      </c>
      <c r="J323" s="131">
        <v>7.0</v>
      </c>
      <c r="K323" s="131">
        <v>8.0</v>
      </c>
      <c r="L323" s="131">
        <v>9.0</v>
      </c>
      <c r="M323" s="131">
        <v>10.0</v>
      </c>
      <c r="N323" s="133" t="s">
        <v>106</v>
      </c>
      <c r="O323" s="134" t="s">
        <v>107</v>
      </c>
    </row>
    <row r="324" spans="8:8">
      <c r="B324" s="135"/>
      <c r="C324" s="136"/>
      <c r="D324" s="131"/>
      <c r="E324" s="131"/>
      <c r="F324" s="131"/>
      <c r="G324" s="131"/>
      <c r="H324" s="132"/>
      <c r="I324" s="131"/>
      <c r="J324" s="131"/>
      <c r="K324" s="131"/>
      <c r="L324" s="131"/>
      <c r="M324" s="131"/>
      <c r="N324" s="137"/>
      <c r="O324" s="138"/>
    </row>
    <row r="325" spans="8:8">
      <c r="B325" s="139" t="s">
        <v>21</v>
      </c>
      <c r="C325" s="140">
        <v>60.0</v>
      </c>
      <c r="D325" s="141">
        <v>60.0</v>
      </c>
      <c r="E325" s="141">
        <v>60.0</v>
      </c>
      <c r="F325" s="141">
        <v>60.0</v>
      </c>
      <c r="G325" s="141">
        <v>60.0</v>
      </c>
      <c r="H325" s="142">
        <v>60.0</v>
      </c>
      <c r="I325" s="141">
        <v>60.0</v>
      </c>
      <c r="J325" s="141">
        <v>60.0</v>
      </c>
      <c r="K325" s="141">
        <v>60.0</v>
      </c>
      <c r="L325" s="141">
        <v>60.0</v>
      </c>
      <c r="M325" s="141">
        <v>60.0</v>
      </c>
      <c r="N325" s="143">
        <f>SUM(D325:M325)/10</f>
        <v>60.0</v>
      </c>
      <c r="O325" s="144"/>
    </row>
    <row r="326" spans="8:8">
      <c r="B326" s="145" t="s">
        <v>8</v>
      </c>
      <c r="C326" s="146">
        <v>100.0</v>
      </c>
      <c r="D326" s="147">
        <v>114.0</v>
      </c>
      <c r="E326" s="147">
        <v>100.0</v>
      </c>
      <c r="F326" s="147">
        <v>100.0</v>
      </c>
      <c r="G326" s="147">
        <v>118.0</v>
      </c>
      <c r="H326" s="147">
        <v>100.0</v>
      </c>
      <c r="I326" s="147">
        <v>17.5</v>
      </c>
      <c r="J326" s="147">
        <v>100.0</v>
      </c>
      <c r="K326" s="147">
        <v>100.0</v>
      </c>
      <c r="L326" s="147">
        <v>118.0</v>
      </c>
      <c r="M326" s="147">
        <v>100.0</v>
      </c>
      <c r="N326" s="143">
        <f t="shared" si="36" ref="N326:N346">SUM(D326:M326)/10</f>
        <v>96.75</v>
      </c>
      <c r="O326" s="148"/>
    </row>
    <row r="327" spans="8:8">
      <c r="B327" s="145" t="s">
        <v>108</v>
      </c>
      <c r="C327" s="146">
        <v>10.0</v>
      </c>
      <c r="D327" s="147">
        <v>33.78</v>
      </c>
      <c r="E327" s="147">
        <v>0.0</v>
      </c>
      <c r="F327" s="147">
        <v>5.0</v>
      </c>
      <c r="G327" s="147">
        <v>0.0</v>
      </c>
      <c r="H327" s="147">
        <v>2.0</v>
      </c>
      <c r="I327" s="147">
        <v>0.0</v>
      </c>
      <c r="J327" s="147">
        <v>0.0</v>
      </c>
      <c r="K327" s="147">
        <v>33.78</v>
      </c>
      <c r="L327" s="147">
        <v>0.0</v>
      </c>
      <c r="M327" s="147">
        <v>39.86</v>
      </c>
      <c r="N327" s="143">
        <f t="shared" si="36"/>
        <v>11.442</v>
      </c>
      <c r="O327" s="144"/>
    </row>
    <row r="328" spans="8:8">
      <c r="B328" s="145" t="s">
        <v>109</v>
      </c>
      <c r="C328" s="146">
        <v>35.0</v>
      </c>
      <c r="D328" s="147">
        <v>64.2</v>
      </c>
      <c r="E328" s="147">
        <v>44.0</v>
      </c>
      <c r="F328" s="147">
        <v>82.32</v>
      </c>
      <c r="G328" s="147">
        <v>43.5</v>
      </c>
      <c r="H328" s="147">
        <v>139.2</v>
      </c>
      <c r="I328" s="147">
        <v>74.4</v>
      </c>
      <c r="J328" s="147">
        <v>125.32</v>
      </c>
      <c r="K328" s="147">
        <v>5.0</v>
      </c>
      <c r="L328" s="147">
        <v>0.0</v>
      </c>
      <c r="M328" s="147">
        <v>55.2</v>
      </c>
      <c r="N328" s="143">
        <f t="shared" si="36"/>
        <v>63.31400000000001</v>
      </c>
      <c r="O328" s="144"/>
    </row>
    <row r="329" spans="8:8">
      <c r="A329" s="149"/>
      <c r="B329" s="150" t="s">
        <v>138</v>
      </c>
      <c r="C329" s="151">
        <v>325.0</v>
      </c>
      <c r="D329" s="21">
        <v>403.6</v>
      </c>
      <c r="E329" s="21">
        <v>250.4</v>
      </c>
      <c r="F329" s="21">
        <v>268.0</v>
      </c>
      <c r="G329" s="21">
        <v>400.3</v>
      </c>
      <c r="H329" s="21">
        <v>190.1</v>
      </c>
      <c r="I329" s="21">
        <v>247.7</v>
      </c>
      <c r="J329" s="21">
        <v>241.9</v>
      </c>
      <c r="K329" s="21">
        <v>570.2</v>
      </c>
      <c r="L329" s="21">
        <v>458.1</v>
      </c>
      <c r="M329" s="21">
        <v>347.4</v>
      </c>
      <c r="N329" s="152">
        <f t="shared" si="36"/>
        <v>337.77</v>
      </c>
      <c r="O329" s="153"/>
    </row>
    <row r="330" spans="8:8">
      <c r="B330" s="145" t="s">
        <v>110</v>
      </c>
      <c r="C330" s="151">
        <v>100.0</v>
      </c>
      <c r="D330" s="147">
        <v>0.0</v>
      </c>
      <c r="E330" s="147">
        <v>200.0</v>
      </c>
      <c r="F330" s="147">
        <v>0.0</v>
      </c>
      <c r="G330" s="147">
        <v>0.0</v>
      </c>
      <c r="H330" s="147">
        <v>235.7</v>
      </c>
      <c r="I330" s="147">
        <v>200.0</v>
      </c>
      <c r="J330" s="147">
        <v>200.0</v>
      </c>
      <c r="K330" s="147">
        <v>0.0</v>
      </c>
      <c r="L330" s="147">
        <v>235.7</v>
      </c>
      <c r="M330" s="147">
        <v>0.0</v>
      </c>
      <c r="N330" s="143">
        <f t="shared" si="36"/>
        <v>107.14000000000001</v>
      </c>
      <c r="O330" s="144"/>
    </row>
    <row r="331" spans="8:8">
      <c r="B331" s="145" t="s">
        <v>111</v>
      </c>
      <c r="C331" s="151">
        <v>10.0</v>
      </c>
      <c r="D331" s="147">
        <v>0.0</v>
      </c>
      <c r="E331" s="147">
        <v>34.0</v>
      </c>
      <c r="F331" s="147">
        <v>20.0</v>
      </c>
      <c r="G331" s="147">
        <v>20.0</v>
      </c>
      <c r="H331" s="147">
        <v>20.0</v>
      </c>
      <c r="I331" s="147">
        <v>20.0</v>
      </c>
      <c r="J331" s="147">
        <v>0.0</v>
      </c>
      <c r="K331" s="147">
        <v>0.0</v>
      </c>
      <c r="L331" s="147">
        <v>20.0</v>
      </c>
      <c r="M331" s="147">
        <v>20.0</v>
      </c>
      <c r="N331" s="143">
        <f t="shared" si="36"/>
        <v>15.4</v>
      </c>
      <c r="O331" s="144"/>
    </row>
    <row r="332" spans="8:8">
      <c r="B332" s="145" t="s">
        <v>112</v>
      </c>
      <c r="C332" s="151">
        <v>22.5</v>
      </c>
      <c r="D332" s="147">
        <v>16.5</v>
      </c>
      <c r="E332" s="147">
        <v>52.5</v>
      </c>
      <c r="F332" s="147">
        <v>0.0</v>
      </c>
      <c r="G332" s="147">
        <v>11.0</v>
      </c>
      <c r="H332" s="147">
        <v>9.0</v>
      </c>
      <c r="I332" s="147">
        <v>12.0</v>
      </c>
      <c r="J332" s="147">
        <v>31.0</v>
      </c>
      <c r="K332" s="147">
        <v>5.5</v>
      </c>
      <c r="L332" s="147">
        <v>23.0</v>
      </c>
      <c r="M332" s="147">
        <v>10.5</v>
      </c>
      <c r="N332" s="143">
        <f t="shared" si="36"/>
        <v>17.1</v>
      </c>
      <c r="O332" s="144"/>
    </row>
    <row r="333" spans="8:8">
      <c r="B333" s="145" t="s">
        <v>113</v>
      </c>
      <c r="C333" s="151">
        <v>0.6</v>
      </c>
      <c r="D333" s="147">
        <v>0.0</v>
      </c>
      <c r="E333" s="147">
        <v>2.0</v>
      </c>
      <c r="F333" s="147">
        <v>2.0</v>
      </c>
      <c r="G333" s="147">
        <v>0.0</v>
      </c>
      <c r="H333" s="147">
        <v>0.0</v>
      </c>
      <c r="I333" s="147">
        <v>0.0</v>
      </c>
      <c r="J333" s="147">
        <v>2.0</v>
      </c>
      <c r="K333" s="147">
        <v>0.0</v>
      </c>
      <c r="L333" s="147">
        <v>2.0</v>
      </c>
      <c r="M333" s="147">
        <v>0.0</v>
      </c>
      <c r="N333" s="143">
        <f t="shared" si="36"/>
        <v>0.8</v>
      </c>
      <c r="O333" s="144"/>
    </row>
    <row r="334" spans="8:8">
      <c r="B334" s="145" t="s">
        <v>114</v>
      </c>
      <c r="C334" s="151">
        <v>0.2</v>
      </c>
      <c r="D334" s="147">
        <v>1.0</v>
      </c>
      <c r="E334" s="147">
        <v>0.0</v>
      </c>
      <c r="F334" s="147">
        <v>0.0</v>
      </c>
      <c r="G334" s="147">
        <v>1.0</v>
      </c>
      <c r="H334" s="147">
        <v>0.0</v>
      </c>
      <c r="I334" s="147">
        <v>0.0</v>
      </c>
      <c r="J334" s="147">
        <v>0.0</v>
      </c>
      <c r="K334" s="147">
        <v>1.0</v>
      </c>
      <c r="L334" s="147">
        <v>0.0</v>
      </c>
      <c r="M334" s="147">
        <v>1.0</v>
      </c>
      <c r="N334" s="143">
        <f t="shared" si="36"/>
        <v>0.4</v>
      </c>
      <c r="O334" s="144"/>
    </row>
    <row r="335" spans="8:8">
      <c r="B335" s="145" t="s">
        <v>115</v>
      </c>
      <c r="C335" s="151">
        <v>43.0</v>
      </c>
      <c r="D335" s="147">
        <v>0.0</v>
      </c>
      <c r="E335" s="147">
        <v>107.0</v>
      </c>
      <c r="F335" s="147">
        <v>134.0</v>
      </c>
      <c r="G335" s="147">
        <v>0.0</v>
      </c>
      <c r="H335" s="147">
        <v>113.0</v>
      </c>
      <c r="I335" s="147">
        <v>0.0</v>
      </c>
      <c r="J335" s="147">
        <v>39.0</v>
      </c>
      <c r="K335" s="147">
        <v>107.0</v>
      </c>
      <c r="L335" s="147">
        <v>0.0</v>
      </c>
      <c r="M335" s="147">
        <v>39.0</v>
      </c>
      <c r="N335" s="143">
        <f t="shared" si="36"/>
        <v>53.9</v>
      </c>
      <c r="O335" s="144"/>
    </row>
    <row r="336" spans="8:8">
      <c r="B336" s="145" t="s">
        <v>116</v>
      </c>
      <c r="C336" s="151">
        <v>30.0</v>
      </c>
      <c r="D336" s="147">
        <v>73.6</v>
      </c>
      <c r="E336" s="147">
        <v>0.0</v>
      </c>
      <c r="F336" s="147">
        <v>0.0</v>
      </c>
      <c r="G336" s="147">
        <v>0.0</v>
      </c>
      <c r="H336" s="147">
        <v>0.0</v>
      </c>
      <c r="I336" s="147">
        <v>0.0</v>
      </c>
      <c r="J336" s="147">
        <v>208.0</v>
      </c>
      <c r="K336" s="147">
        <v>0.0</v>
      </c>
      <c r="L336" s="147">
        <v>0.0</v>
      </c>
      <c r="M336" s="147">
        <v>81.6</v>
      </c>
      <c r="N336" s="143">
        <f t="shared" si="36"/>
        <v>36.32000000000001</v>
      </c>
      <c r="O336" s="144"/>
    </row>
    <row r="337" spans="8:8">
      <c r="B337" s="145" t="s">
        <v>117</v>
      </c>
      <c r="C337" s="151">
        <v>40.0</v>
      </c>
      <c r="D337" s="147">
        <v>0.0</v>
      </c>
      <c r="E337" s="147">
        <v>0.0</v>
      </c>
      <c r="F337" s="147">
        <v>0.0</v>
      </c>
      <c r="G337" s="147">
        <v>140.0</v>
      </c>
      <c r="H337" s="147">
        <v>0.0</v>
      </c>
      <c r="I337" s="147">
        <v>140.0</v>
      </c>
      <c r="J337" s="147">
        <v>0.0</v>
      </c>
      <c r="K337" s="147">
        <v>0.0</v>
      </c>
      <c r="L337" s="147">
        <v>140.0</v>
      </c>
      <c r="M337" s="147">
        <v>0.0</v>
      </c>
      <c r="N337" s="143">
        <f t="shared" si="36"/>
        <v>42.0</v>
      </c>
      <c r="O337" s="144"/>
    </row>
    <row r="338" spans="8:8">
      <c r="B338" s="145" t="s">
        <v>118</v>
      </c>
      <c r="C338" s="151">
        <v>10.0</v>
      </c>
      <c r="D338" s="147">
        <v>0.0</v>
      </c>
      <c r="E338" s="147">
        <v>0.0</v>
      </c>
      <c r="F338" s="147">
        <v>50.0</v>
      </c>
      <c r="G338" s="147">
        <v>0.0</v>
      </c>
      <c r="H338" s="147">
        <v>0.0</v>
      </c>
      <c r="I338" s="147">
        <v>0.0</v>
      </c>
      <c r="J338" s="147">
        <v>0.0</v>
      </c>
      <c r="K338" s="147">
        <v>0.0</v>
      </c>
      <c r="L338" s="147">
        <v>50.0</v>
      </c>
      <c r="M338" s="147">
        <v>0.0</v>
      </c>
      <c r="N338" s="143">
        <f t="shared" si="36"/>
        <v>10.0</v>
      </c>
      <c r="O338" s="144"/>
    </row>
    <row r="339" spans="8:8">
      <c r="B339" s="154" t="s">
        <v>119</v>
      </c>
      <c r="C339" s="151">
        <v>270.0</v>
      </c>
      <c r="D339" s="147">
        <v>146.6</v>
      </c>
      <c r="E339" s="147">
        <v>203.0</v>
      </c>
      <c r="F339" s="147">
        <v>41.5</v>
      </c>
      <c r="G339" s="147">
        <v>153.6</v>
      </c>
      <c r="H339" s="147">
        <v>100.0</v>
      </c>
      <c r="I339" s="147">
        <v>193.75</v>
      </c>
      <c r="J339" s="147">
        <v>195.0</v>
      </c>
      <c r="K339" s="147">
        <v>0.0</v>
      </c>
      <c r="L339" s="147">
        <v>195.1</v>
      </c>
      <c r="M339" s="147">
        <v>100.0</v>
      </c>
      <c r="N339" s="143">
        <f t="shared" si="36"/>
        <v>132.855</v>
      </c>
      <c r="O339" s="144"/>
    </row>
    <row r="340" spans="8:8">
      <c r="B340" s="145" t="s">
        <v>120</v>
      </c>
      <c r="C340" s="151">
        <v>5.0</v>
      </c>
      <c r="D340" s="147">
        <v>0.0</v>
      </c>
      <c r="E340" s="147">
        <v>28.4</v>
      </c>
      <c r="F340" s="147">
        <v>10.0</v>
      </c>
      <c r="G340" s="147">
        <v>0.0</v>
      </c>
      <c r="H340" s="147">
        <v>0.0</v>
      </c>
      <c r="I340" s="147">
        <v>36.0</v>
      </c>
      <c r="J340" s="147">
        <v>0.0</v>
      </c>
      <c r="K340" s="147">
        <v>10.0</v>
      </c>
      <c r="L340" s="147">
        <v>10.0</v>
      </c>
      <c r="M340" s="147">
        <v>20.0</v>
      </c>
      <c r="N340" s="143">
        <f t="shared" si="36"/>
        <v>11.440000000000001</v>
      </c>
      <c r="O340" s="144"/>
    </row>
    <row r="341" spans="8:8">
      <c r="B341" s="145" t="s">
        <v>121</v>
      </c>
      <c r="C341" s="151">
        <v>6.0</v>
      </c>
      <c r="D341" s="147">
        <v>10.0</v>
      </c>
      <c r="E341" s="147">
        <v>15.0</v>
      </c>
      <c r="F341" s="147">
        <v>0.0</v>
      </c>
      <c r="G341" s="147">
        <v>0.0</v>
      </c>
      <c r="H341" s="147">
        <v>10.0</v>
      </c>
      <c r="I341" s="147">
        <v>0.0</v>
      </c>
      <c r="J341" s="147">
        <v>0.0</v>
      </c>
      <c r="K341" s="147">
        <v>0.0</v>
      </c>
      <c r="L341" s="147">
        <v>0.0</v>
      </c>
      <c r="M341" s="147">
        <v>15.0</v>
      </c>
      <c r="N341" s="143">
        <f t="shared" si="36"/>
        <v>5.0</v>
      </c>
      <c r="O341" s="144"/>
    </row>
    <row r="342" spans="8:8">
      <c r="B342" s="145" t="s">
        <v>122</v>
      </c>
      <c r="C342" s="151">
        <v>17.5</v>
      </c>
      <c r="D342" s="147">
        <v>22.43</v>
      </c>
      <c r="E342" s="147">
        <v>3.4</v>
      </c>
      <c r="F342" s="147">
        <v>18.0</v>
      </c>
      <c r="G342" s="147">
        <v>15.0</v>
      </c>
      <c r="H342" s="147">
        <v>10.0</v>
      </c>
      <c r="I342" s="147">
        <v>19.4</v>
      </c>
      <c r="J342" s="147">
        <v>10.0</v>
      </c>
      <c r="K342" s="147">
        <v>30.43</v>
      </c>
      <c r="L342" s="147">
        <v>22.0</v>
      </c>
      <c r="M342" s="147">
        <v>30.43</v>
      </c>
      <c r="N342" s="143">
        <f t="shared" si="36"/>
        <v>18.109</v>
      </c>
      <c r="O342" s="144"/>
    </row>
    <row r="343" spans="8:8">
      <c r="B343" s="145" t="s">
        <v>123</v>
      </c>
      <c r="C343" s="151">
        <v>9.0</v>
      </c>
      <c r="D343" s="147">
        <v>15.3</v>
      </c>
      <c r="E343" s="147">
        <v>10.0</v>
      </c>
      <c r="F343" s="147">
        <v>21.25</v>
      </c>
      <c r="G343" s="147">
        <v>17.5</v>
      </c>
      <c r="H343" s="147">
        <v>16.0</v>
      </c>
      <c r="I343" s="147">
        <v>21.25</v>
      </c>
      <c r="J343" s="147">
        <v>7.5</v>
      </c>
      <c r="K343" s="147">
        <v>12.13</v>
      </c>
      <c r="L343" s="147">
        <v>18.5</v>
      </c>
      <c r="M343" s="147">
        <v>12.63</v>
      </c>
      <c r="N343" s="143">
        <f t="shared" si="36"/>
        <v>15.206</v>
      </c>
      <c r="O343" s="144"/>
    </row>
    <row r="344" spans="8:8">
      <c r="B344" s="145" t="s">
        <v>124</v>
      </c>
      <c r="C344" s="151" t="s">
        <v>132</v>
      </c>
      <c r="D344" s="147" t="s">
        <v>134</v>
      </c>
      <c r="E344" s="147" t="s">
        <v>135</v>
      </c>
      <c r="F344" s="147" t="s">
        <v>136</v>
      </c>
      <c r="G344" s="147">
        <v>0.0</v>
      </c>
      <c r="H344" s="147">
        <v>0.0</v>
      </c>
      <c r="I344" s="147">
        <v>0.0</v>
      </c>
      <c r="J344" s="147">
        <v>0.0</v>
      </c>
      <c r="K344" s="147" t="s">
        <v>134</v>
      </c>
      <c r="L344" s="147" t="s">
        <v>136</v>
      </c>
      <c r="M344" s="155" t="s">
        <v>134</v>
      </c>
      <c r="N344" s="143" t="s">
        <v>137</v>
      </c>
      <c r="O344" s="144"/>
    </row>
    <row r="345" spans="8:8">
      <c r="B345" s="145" t="s">
        <v>125</v>
      </c>
      <c r="C345" s="151">
        <v>3.5</v>
      </c>
      <c r="D345" s="147">
        <v>3.5</v>
      </c>
      <c r="E345" s="147">
        <v>3.5</v>
      </c>
      <c r="F345" s="147">
        <v>3.5</v>
      </c>
      <c r="G345" s="147">
        <v>3.5</v>
      </c>
      <c r="H345" s="147">
        <v>3.5</v>
      </c>
      <c r="I345" s="147">
        <v>3.5</v>
      </c>
      <c r="J345" s="147">
        <v>3.5</v>
      </c>
      <c r="K345" s="147">
        <v>3.5</v>
      </c>
      <c r="L345" s="147">
        <v>3.5</v>
      </c>
      <c r="M345" s="147">
        <v>3.5</v>
      </c>
      <c r="N345" s="143">
        <f t="shared" si="36"/>
        <v>3.5</v>
      </c>
      <c r="O345" s="144"/>
    </row>
    <row r="346" spans="8:8">
      <c r="B346" s="145" t="s">
        <v>126</v>
      </c>
      <c r="C346" s="151">
        <v>1.0</v>
      </c>
      <c r="D346" s="147">
        <v>0.85</v>
      </c>
      <c r="E346" s="147">
        <v>0.0</v>
      </c>
      <c r="F346" s="147">
        <v>0.0</v>
      </c>
      <c r="G346" s="147">
        <v>0.0</v>
      </c>
      <c r="H346" s="147">
        <v>0.0</v>
      </c>
      <c r="I346" s="147">
        <v>0.0</v>
      </c>
      <c r="J346" s="147">
        <v>0.0</v>
      </c>
      <c r="K346" s="147">
        <v>0.85</v>
      </c>
      <c r="L346" s="147">
        <v>0.0</v>
      </c>
      <c r="M346" s="147">
        <v>0.85</v>
      </c>
      <c r="N346" s="143">
        <f t="shared" si="36"/>
        <v>0.255</v>
      </c>
      <c r="O346" s="144"/>
    </row>
    <row r="353" spans="8:8">
      <c r="B353" s="156" t="s">
        <v>133</v>
      </c>
      <c r="C353" s="156"/>
      <c r="D353" s="156"/>
      <c r="E353" s="156"/>
      <c r="F353" s="156"/>
      <c r="G353" s="156"/>
      <c r="H353" s="156"/>
      <c r="I353" s="156"/>
      <c r="J353" s="156"/>
      <c r="K353" s="156"/>
      <c r="L353" s="156"/>
      <c r="M353" s="156"/>
      <c r="N353" s="156"/>
      <c r="O353" s="156"/>
    </row>
    <row r="354" spans="8:8">
      <c r="B354" s="157" t="s">
        <v>101</v>
      </c>
      <c r="C354" s="158" t="s">
        <v>102</v>
      </c>
      <c r="D354" s="159" t="s">
        <v>103</v>
      </c>
      <c r="E354" s="160"/>
      <c r="F354" s="160"/>
      <c r="G354" s="160"/>
      <c r="H354" s="160"/>
      <c r="I354" s="160"/>
      <c r="J354" s="160"/>
      <c r="K354" s="160"/>
      <c r="L354" s="160"/>
      <c r="M354" s="160"/>
      <c r="N354" s="160"/>
      <c r="O354" s="161"/>
    </row>
    <row r="355" spans="8:8">
      <c r="B355" s="157"/>
      <c r="C355" s="162" t="s">
        <v>104</v>
      </c>
      <c r="D355" s="163"/>
      <c r="E355" s="164"/>
      <c r="F355" s="164"/>
      <c r="G355" s="164"/>
      <c r="H355" s="164"/>
      <c r="I355" s="164"/>
      <c r="J355" s="164"/>
      <c r="K355" s="164"/>
      <c r="L355" s="164"/>
      <c r="M355" s="164"/>
      <c r="N355" s="164"/>
      <c r="O355" s="165"/>
    </row>
    <row r="356" spans="8:8">
      <c r="B356" s="145"/>
      <c r="C356" s="166" t="s">
        <v>105</v>
      </c>
      <c r="D356" s="131">
        <v>1.0</v>
      </c>
      <c r="E356" s="131">
        <v>2.0</v>
      </c>
      <c r="F356" s="131">
        <v>3.0</v>
      </c>
      <c r="G356" s="131">
        <v>4.0</v>
      </c>
      <c r="H356" s="132">
        <v>5.0</v>
      </c>
      <c r="I356" s="131">
        <v>6.0</v>
      </c>
      <c r="J356" s="131">
        <v>7.0</v>
      </c>
      <c r="K356" s="131">
        <v>8.0</v>
      </c>
      <c r="L356" s="131">
        <v>9.0</v>
      </c>
      <c r="M356" s="131">
        <v>10.0</v>
      </c>
      <c r="N356" s="133" t="s">
        <v>106</v>
      </c>
      <c r="O356" s="167"/>
    </row>
    <row r="357" spans="8:8">
      <c r="B357" s="168"/>
      <c r="C357" s="169"/>
      <c r="D357" s="131"/>
      <c r="E357" s="131"/>
      <c r="F357" s="131"/>
      <c r="G357" s="131"/>
      <c r="H357" s="132"/>
      <c r="I357" s="131"/>
      <c r="J357" s="131"/>
      <c r="K357" s="131"/>
      <c r="L357" s="131"/>
      <c r="M357" s="131"/>
      <c r="N357" s="137"/>
      <c r="O357" s="170"/>
    </row>
    <row r="358" spans="8:8">
      <c r="B358" s="139" t="s">
        <v>21</v>
      </c>
      <c r="C358" s="171">
        <v>60.0</v>
      </c>
      <c r="D358" s="141">
        <v>60.0</v>
      </c>
      <c r="E358" s="141">
        <v>60.0</v>
      </c>
      <c r="F358" s="141">
        <v>60.0</v>
      </c>
      <c r="G358" s="141">
        <v>60.0</v>
      </c>
      <c r="H358" s="142">
        <v>60.0</v>
      </c>
      <c r="I358" s="141">
        <v>60.0</v>
      </c>
      <c r="J358" s="141">
        <v>60.0</v>
      </c>
      <c r="K358" s="141">
        <v>60.0</v>
      </c>
      <c r="L358" s="141">
        <v>60.0</v>
      </c>
      <c r="M358" s="141">
        <v>60.0</v>
      </c>
      <c r="N358" s="172">
        <f>SUM(D358:M358)/10</f>
        <v>60.0</v>
      </c>
      <c r="O358" s="144"/>
    </row>
    <row r="359" spans="8:8">
      <c r="B359" s="145" t="s">
        <v>8</v>
      </c>
      <c r="C359" s="166">
        <v>100.0</v>
      </c>
      <c r="D359" s="147">
        <v>114.0</v>
      </c>
      <c r="E359" s="147">
        <v>100.0</v>
      </c>
      <c r="F359" s="147">
        <v>100.0</v>
      </c>
      <c r="G359" s="147">
        <v>118.0</v>
      </c>
      <c r="H359" s="147">
        <v>100.0</v>
      </c>
      <c r="I359" s="147">
        <v>17.5</v>
      </c>
      <c r="J359" s="147">
        <v>100.0</v>
      </c>
      <c r="K359" s="147">
        <v>100.0</v>
      </c>
      <c r="L359" s="147">
        <v>118.0</v>
      </c>
      <c r="M359" s="147">
        <v>100.0</v>
      </c>
      <c r="N359" s="172">
        <f t="shared" si="37" ref="N359:N376">SUM(D359:M359)/10</f>
        <v>96.75</v>
      </c>
      <c r="O359" s="148"/>
    </row>
    <row r="360" spans="8:8">
      <c r="B360" s="145" t="s">
        <v>108</v>
      </c>
      <c r="C360" s="166">
        <v>10.0</v>
      </c>
      <c r="D360" s="147">
        <v>33.78</v>
      </c>
      <c r="E360" s="147">
        <v>0.0</v>
      </c>
      <c r="F360" s="147">
        <v>5.0</v>
      </c>
      <c r="G360" s="147">
        <v>0.0</v>
      </c>
      <c r="H360" s="147">
        <v>2.0</v>
      </c>
      <c r="I360" s="147">
        <v>0.0</v>
      </c>
      <c r="J360" s="147">
        <v>0.0</v>
      </c>
      <c r="K360" s="147">
        <v>33.78</v>
      </c>
      <c r="L360" s="147">
        <v>0.0</v>
      </c>
      <c r="M360" s="147">
        <v>39.86</v>
      </c>
      <c r="N360" s="172">
        <f t="shared" si="37"/>
        <v>11.442</v>
      </c>
      <c r="O360" s="144"/>
    </row>
    <row r="361" spans="8:8">
      <c r="B361" s="145" t="s">
        <v>109</v>
      </c>
      <c r="C361" s="166">
        <v>35.0</v>
      </c>
      <c r="D361" s="147">
        <v>44.2</v>
      </c>
      <c r="E361" s="147">
        <v>24.0</v>
      </c>
      <c r="F361" s="147">
        <v>42.32</v>
      </c>
      <c r="G361" s="147">
        <v>43.5</v>
      </c>
      <c r="H361" s="147">
        <v>39.2</v>
      </c>
      <c r="I361" s="147">
        <v>44.4</v>
      </c>
      <c r="J361" s="147">
        <v>75.35</v>
      </c>
      <c r="K361" s="147">
        <v>5.0</v>
      </c>
      <c r="L361" s="147">
        <v>0.0</v>
      </c>
      <c r="M361" s="147">
        <v>35.2</v>
      </c>
      <c r="N361" s="172">
        <f t="shared" si="37"/>
        <v>35.317</v>
      </c>
      <c r="O361" s="144"/>
    </row>
    <row r="362" spans="8:8">
      <c r="B362" s="150" t="s">
        <v>138</v>
      </c>
      <c r="C362" s="28">
        <v>325.0</v>
      </c>
      <c r="D362" s="21">
        <v>403.6</v>
      </c>
      <c r="E362" s="21">
        <v>250.4</v>
      </c>
      <c r="F362" s="21">
        <v>268.0</v>
      </c>
      <c r="G362" s="21">
        <v>400.3</v>
      </c>
      <c r="H362" s="21">
        <v>190.1</v>
      </c>
      <c r="I362" s="21">
        <v>247.7</v>
      </c>
      <c r="J362" s="21">
        <v>241.9</v>
      </c>
      <c r="K362" s="21">
        <v>570.2</v>
      </c>
      <c r="L362" s="21">
        <v>458.1</v>
      </c>
      <c r="M362" s="21">
        <v>347.4</v>
      </c>
      <c r="N362" s="173">
        <f t="shared" si="37"/>
        <v>337.77</v>
      </c>
      <c r="O362" s="153"/>
    </row>
    <row r="363" spans="8:8">
      <c r="B363" s="145" t="s">
        <v>110</v>
      </c>
      <c r="C363" s="28">
        <v>100.0</v>
      </c>
      <c r="D363" s="147">
        <v>0.0</v>
      </c>
      <c r="E363" s="147">
        <v>200.0</v>
      </c>
      <c r="F363" s="147">
        <v>0.0</v>
      </c>
      <c r="G363" s="147">
        <v>0.0</v>
      </c>
      <c r="H363" s="147">
        <v>235.7</v>
      </c>
      <c r="I363" s="147">
        <v>200.0</v>
      </c>
      <c r="J363" s="147">
        <v>200.0</v>
      </c>
      <c r="K363" s="147">
        <v>0.0</v>
      </c>
      <c r="L363" s="147">
        <v>235.7</v>
      </c>
      <c r="M363" s="147">
        <v>0.0</v>
      </c>
      <c r="N363" s="172">
        <f t="shared" si="37"/>
        <v>107.14000000000001</v>
      </c>
      <c r="O363" s="144"/>
    </row>
    <row r="364" spans="8:8">
      <c r="B364" s="145" t="s">
        <v>111</v>
      </c>
      <c r="C364" s="28">
        <v>10.0</v>
      </c>
      <c r="D364" s="147">
        <v>0.0</v>
      </c>
      <c r="E364" s="147">
        <v>34.0</v>
      </c>
      <c r="F364" s="147">
        <v>20.0</v>
      </c>
      <c r="G364" s="147">
        <v>20.0</v>
      </c>
      <c r="H364" s="147">
        <v>20.0</v>
      </c>
      <c r="I364" s="147">
        <v>20.0</v>
      </c>
      <c r="J364" s="147">
        <v>0.0</v>
      </c>
      <c r="K364" s="147">
        <v>0.0</v>
      </c>
      <c r="L364" s="147">
        <v>20.0</v>
      </c>
      <c r="M364" s="147">
        <v>20.0</v>
      </c>
      <c r="N364" s="172">
        <f t="shared" si="37"/>
        <v>15.4</v>
      </c>
      <c r="O364" s="144"/>
    </row>
    <row r="365" spans="8:8">
      <c r="B365" s="145" t="s">
        <v>112</v>
      </c>
      <c r="C365" s="28">
        <v>22.5</v>
      </c>
      <c r="D365" s="147">
        <v>16.5</v>
      </c>
      <c r="E365" s="147">
        <v>52.5</v>
      </c>
      <c r="F365" s="147">
        <v>20.0</v>
      </c>
      <c r="G365" s="147">
        <v>21.0</v>
      </c>
      <c r="H365" s="147">
        <v>29.0</v>
      </c>
      <c r="I365" s="147">
        <v>22.0</v>
      </c>
      <c r="J365" s="147">
        <v>31.0</v>
      </c>
      <c r="K365" s="147">
        <v>5.5</v>
      </c>
      <c r="L365" s="147">
        <v>23.0</v>
      </c>
      <c r="M365" s="147">
        <v>10.5</v>
      </c>
      <c r="N365" s="172">
        <f t="shared" si="37"/>
        <v>23.1</v>
      </c>
      <c r="O365" s="144"/>
    </row>
    <row r="366" spans="8:8">
      <c r="B366" s="145" t="s">
        <v>113</v>
      </c>
      <c r="C366" s="28">
        <v>0.6</v>
      </c>
      <c r="D366" s="147">
        <v>0.0</v>
      </c>
      <c r="E366" s="147">
        <v>2.0</v>
      </c>
      <c r="F366" s="147">
        <v>0.0</v>
      </c>
      <c r="G366" s="147">
        <v>0.0</v>
      </c>
      <c r="H366" s="147">
        <v>0.0</v>
      </c>
      <c r="I366" s="147">
        <v>0.0</v>
      </c>
      <c r="J366" s="147">
        <v>2.0</v>
      </c>
      <c r="K366" s="147">
        <v>0.0</v>
      </c>
      <c r="L366" s="147">
        <v>2.0</v>
      </c>
      <c r="M366" s="147">
        <v>0.0</v>
      </c>
      <c r="N366" s="172">
        <f t="shared" si="37"/>
        <v>0.6</v>
      </c>
      <c r="O366" s="144"/>
    </row>
    <row r="367" spans="8:8">
      <c r="B367" s="145" t="s">
        <v>114</v>
      </c>
      <c r="C367" s="28">
        <v>0.4</v>
      </c>
      <c r="D367" s="147">
        <v>0.5</v>
      </c>
      <c r="E367" s="147">
        <v>0.0</v>
      </c>
      <c r="F367" s="147">
        <v>0.5</v>
      </c>
      <c r="G367" s="147">
        <v>0.5</v>
      </c>
      <c r="H367" s="147">
        <v>0.5</v>
      </c>
      <c r="I367" s="147">
        <v>0.5</v>
      </c>
      <c r="J367" s="147">
        <v>0.0</v>
      </c>
      <c r="K367" s="147">
        <v>0.5</v>
      </c>
      <c r="L367" s="147">
        <v>0.0</v>
      </c>
      <c r="M367" s="147">
        <v>0.5</v>
      </c>
      <c r="N367" s="172">
        <f>SUM(D367:M367)/10</f>
        <v>0.35</v>
      </c>
      <c r="O367" s="144"/>
    </row>
    <row r="368" spans="8:8">
      <c r="B368" s="145" t="s">
        <v>115</v>
      </c>
      <c r="C368" s="28">
        <v>43.0</v>
      </c>
      <c r="D368" s="147">
        <v>0.0</v>
      </c>
      <c r="E368" s="147">
        <v>107.0</v>
      </c>
      <c r="F368" s="147">
        <v>134.0</v>
      </c>
      <c r="G368" s="147">
        <v>0.0</v>
      </c>
      <c r="H368" s="147">
        <v>113.0</v>
      </c>
      <c r="I368" s="147">
        <v>0.0</v>
      </c>
      <c r="J368" s="147">
        <v>39.0</v>
      </c>
      <c r="K368" s="147">
        <v>107.0</v>
      </c>
      <c r="L368" s="147">
        <v>0.0</v>
      </c>
      <c r="M368" s="147">
        <v>39.0</v>
      </c>
      <c r="N368" s="172">
        <f t="shared" si="37"/>
        <v>53.9</v>
      </c>
      <c r="O368" s="144"/>
    </row>
    <row r="369" spans="8:8">
      <c r="B369" s="145" t="s">
        <v>116</v>
      </c>
      <c r="C369" s="28">
        <v>30.0</v>
      </c>
      <c r="D369" s="147">
        <v>73.6</v>
      </c>
      <c r="E369" s="147">
        <v>0.0</v>
      </c>
      <c r="F369" s="147">
        <v>0.0</v>
      </c>
      <c r="G369" s="147">
        <v>0.0</v>
      </c>
      <c r="H369" s="147">
        <v>0.0</v>
      </c>
      <c r="I369" s="147">
        <v>0.0</v>
      </c>
      <c r="J369" s="147">
        <v>208.0</v>
      </c>
      <c r="K369" s="147">
        <v>0.0</v>
      </c>
      <c r="L369" s="147">
        <v>0.0</v>
      </c>
      <c r="M369" s="147">
        <v>81.6</v>
      </c>
      <c r="N369" s="172">
        <f t="shared" si="37"/>
        <v>36.32000000000001</v>
      </c>
      <c r="O369" s="144"/>
    </row>
    <row r="370" spans="8:8">
      <c r="B370" s="145" t="s">
        <v>117</v>
      </c>
      <c r="C370" s="28">
        <v>40.0</v>
      </c>
      <c r="D370" s="147">
        <v>0.0</v>
      </c>
      <c r="E370" s="147">
        <v>0.0</v>
      </c>
      <c r="F370" s="147">
        <v>0.0</v>
      </c>
      <c r="G370" s="147">
        <v>140.0</v>
      </c>
      <c r="H370" s="147">
        <v>0.0</v>
      </c>
      <c r="I370" s="147">
        <v>140.0</v>
      </c>
      <c r="J370" s="147">
        <v>0.0</v>
      </c>
      <c r="K370" s="147">
        <v>0.0</v>
      </c>
      <c r="L370" s="147">
        <v>140.0</v>
      </c>
      <c r="M370" s="147">
        <v>0.0</v>
      </c>
      <c r="N370" s="172">
        <f t="shared" si="37"/>
        <v>42.0</v>
      </c>
      <c r="O370" s="144"/>
    </row>
    <row r="371" spans="8:8">
      <c r="B371" s="145" t="s">
        <v>118</v>
      </c>
      <c r="C371" s="28">
        <v>10.0</v>
      </c>
      <c r="D371" s="147">
        <v>0.0</v>
      </c>
      <c r="E371" s="147">
        <v>0.0</v>
      </c>
      <c r="F371" s="147">
        <v>50.0</v>
      </c>
      <c r="G371" s="147">
        <v>0.0</v>
      </c>
      <c r="H371" s="147">
        <v>0.0</v>
      </c>
      <c r="I371" s="147">
        <v>0.0</v>
      </c>
      <c r="J371" s="147">
        <v>0.0</v>
      </c>
      <c r="K371" s="147">
        <v>0.0</v>
      </c>
      <c r="L371" s="147">
        <v>50.0</v>
      </c>
      <c r="M371" s="147">
        <v>0.0</v>
      </c>
      <c r="N371" s="172">
        <f t="shared" si="37"/>
        <v>10.0</v>
      </c>
      <c r="O371" s="144"/>
    </row>
    <row r="372" spans="8:8">
      <c r="B372" s="154" t="s">
        <v>119</v>
      </c>
      <c r="C372" s="28">
        <v>270.0</v>
      </c>
      <c r="D372" s="147">
        <v>246.6</v>
      </c>
      <c r="E372" s="147">
        <v>253.0</v>
      </c>
      <c r="F372" s="147">
        <v>141.5</v>
      </c>
      <c r="G372" s="147">
        <v>353.6</v>
      </c>
      <c r="H372" s="147">
        <v>250.0</v>
      </c>
      <c r="I372" s="147">
        <v>293.8</v>
      </c>
      <c r="J372" s="147">
        <v>325.0</v>
      </c>
      <c r="K372" s="147">
        <v>0.0</v>
      </c>
      <c r="L372" s="147">
        <v>295.1</v>
      </c>
      <c r="M372" s="147">
        <v>250.0</v>
      </c>
      <c r="N372" s="172">
        <f t="shared" si="37"/>
        <v>240.85999999999999</v>
      </c>
      <c r="O372" s="144"/>
    </row>
    <row r="373" spans="8:8">
      <c r="B373" s="145" t="s">
        <v>120</v>
      </c>
      <c r="C373" s="28">
        <v>5.0</v>
      </c>
      <c r="D373" s="147">
        <v>0.0</v>
      </c>
      <c r="E373" s="147">
        <v>10.0</v>
      </c>
      <c r="F373" s="147">
        <v>10.0</v>
      </c>
      <c r="G373" s="147">
        <v>0.0</v>
      </c>
      <c r="H373" s="147">
        <v>0.0</v>
      </c>
      <c r="I373" s="147">
        <v>36.0</v>
      </c>
      <c r="J373" s="147">
        <v>0.0</v>
      </c>
      <c r="K373" s="147">
        <v>0.0</v>
      </c>
      <c r="L373" s="147">
        <v>10.0</v>
      </c>
      <c r="M373" s="147">
        <v>20.0</v>
      </c>
      <c r="N373" s="172">
        <f t="shared" si="37"/>
        <v>8.6</v>
      </c>
      <c r="O373" s="144"/>
    </row>
    <row r="374" spans="8:8">
      <c r="B374" s="145" t="s">
        <v>121</v>
      </c>
      <c r="C374" s="28">
        <v>6.0</v>
      </c>
      <c r="D374" s="147">
        <v>10.0</v>
      </c>
      <c r="E374" s="147">
        <v>15.0</v>
      </c>
      <c r="F374" s="147">
        <v>0.0</v>
      </c>
      <c r="G374" s="147">
        <v>0.0</v>
      </c>
      <c r="H374" s="147">
        <v>10.0</v>
      </c>
      <c r="I374" s="147">
        <v>0.0</v>
      </c>
      <c r="J374" s="147">
        <v>0.0</v>
      </c>
      <c r="K374" s="147">
        <v>0.0</v>
      </c>
      <c r="L374" s="147">
        <v>0.0</v>
      </c>
      <c r="M374" s="147">
        <v>15.0</v>
      </c>
      <c r="N374" s="172">
        <f t="shared" si="37"/>
        <v>5.0</v>
      </c>
      <c r="O374" s="144"/>
    </row>
    <row r="375" spans="8:8">
      <c r="B375" s="145" t="s">
        <v>122</v>
      </c>
      <c r="C375" s="28">
        <v>17.5</v>
      </c>
      <c r="D375" s="147">
        <v>22.43</v>
      </c>
      <c r="E375" s="147">
        <v>3.4</v>
      </c>
      <c r="F375" s="147">
        <v>18.0</v>
      </c>
      <c r="G375" s="147">
        <v>15.0</v>
      </c>
      <c r="H375" s="147">
        <v>10.0</v>
      </c>
      <c r="I375" s="147">
        <v>19.4</v>
      </c>
      <c r="J375" s="147">
        <v>10.0</v>
      </c>
      <c r="K375" s="147">
        <v>30.43</v>
      </c>
      <c r="L375" s="147">
        <v>22.0</v>
      </c>
      <c r="M375" s="147">
        <v>30.43</v>
      </c>
      <c r="N375" s="172">
        <f t="shared" si="37"/>
        <v>18.109</v>
      </c>
      <c r="O375" s="144"/>
    </row>
    <row r="376" spans="8:8">
      <c r="B376" s="145" t="s">
        <v>123</v>
      </c>
      <c r="C376" s="28">
        <v>9.0</v>
      </c>
      <c r="D376" s="147">
        <v>11.3</v>
      </c>
      <c r="E376" s="147">
        <v>10.0</v>
      </c>
      <c r="F376" s="147">
        <v>11.25</v>
      </c>
      <c r="G376" s="147">
        <v>10.5</v>
      </c>
      <c r="H376" s="147">
        <v>10.0</v>
      </c>
      <c r="I376" s="147">
        <v>11.25</v>
      </c>
      <c r="J376" s="147">
        <v>7.5</v>
      </c>
      <c r="K376" s="147">
        <v>6.0</v>
      </c>
      <c r="L376" s="147">
        <v>8.5</v>
      </c>
      <c r="M376" s="147">
        <v>6.3</v>
      </c>
      <c r="N376" s="172">
        <f t="shared" si="37"/>
        <v>9.26</v>
      </c>
      <c r="O376" s="144"/>
    </row>
    <row r="377" spans="8:8">
      <c r="B377" s="145" t="s">
        <v>124</v>
      </c>
      <c r="C377" s="28">
        <v>20.0</v>
      </c>
      <c r="D377" s="147">
        <v>0.025</v>
      </c>
      <c r="E377" s="147">
        <v>0.2</v>
      </c>
      <c r="F377" s="147">
        <v>2.8</v>
      </c>
      <c r="G377" s="147">
        <v>0.0</v>
      </c>
      <c r="H377" s="147">
        <v>0.0</v>
      </c>
      <c r="I377" s="147">
        <v>0.0</v>
      </c>
      <c r="J377" s="147">
        <v>0.0</v>
      </c>
      <c r="K377" s="147">
        <v>0.025</v>
      </c>
      <c r="L377" s="147">
        <v>2.8</v>
      </c>
      <c r="M377" s="174">
        <v>0.025</v>
      </c>
      <c r="N377" s="172">
        <v>24.0</v>
      </c>
      <c r="O377" s="144"/>
    </row>
    <row r="378" spans="8:8">
      <c r="B378" s="145" t="s">
        <v>125</v>
      </c>
      <c r="C378" s="28">
        <v>3.5</v>
      </c>
      <c r="D378" s="147">
        <v>3.5</v>
      </c>
      <c r="E378" s="147">
        <v>3.5</v>
      </c>
      <c r="F378" s="147">
        <v>3.5</v>
      </c>
      <c r="G378" s="147">
        <v>3.5</v>
      </c>
      <c r="H378" s="147">
        <v>3.5</v>
      </c>
      <c r="I378" s="147">
        <v>3.5</v>
      </c>
      <c r="J378" s="147">
        <v>3.5</v>
      </c>
      <c r="K378" s="147">
        <v>3.5</v>
      </c>
      <c r="L378" s="147">
        <v>3.5</v>
      </c>
      <c r="M378" s="147">
        <v>3.5</v>
      </c>
      <c r="N378" s="172">
        <f>SUM(D378:M378)/10</f>
        <v>3.5</v>
      </c>
      <c r="O378" s="144"/>
    </row>
  </sheetData>
  <mergeCells count="191">
    <mergeCell ref="G356:G357"/>
    <mergeCell ref="A63:A64"/>
    <mergeCell ref="H63:K63"/>
    <mergeCell ref="C3:C4"/>
    <mergeCell ref="L32:O32"/>
    <mergeCell ref="I299:I300"/>
    <mergeCell ref="G158:G159"/>
    <mergeCell ref="L356:L357"/>
    <mergeCell ref="L3:O3"/>
    <mergeCell ref="J356:J357"/>
    <mergeCell ref="D354:O355"/>
    <mergeCell ref="B5:O5"/>
    <mergeCell ref="B222:B223"/>
    <mergeCell ref="H3:K3"/>
    <mergeCell ref="A158:A159"/>
    <mergeCell ref="A1:O1"/>
    <mergeCell ref="B158:B159"/>
    <mergeCell ref="D3:F3"/>
    <mergeCell ref="G3:G4"/>
    <mergeCell ref="C158:C159"/>
    <mergeCell ref="B3:B4"/>
    <mergeCell ref="A190:A191"/>
    <mergeCell ref="F356:F357"/>
    <mergeCell ref="G190:G191"/>
    <mergeCell ref="E356:E357"/>
    <mergeCell ref="G200:G201"/>
    <mergeCell ref="A222:A223"/>
    <mergeCell ref="B116:N116"/>
    <mergeCell ref="B134:O134"/>
    <mergeCell ref="C126:C127"/>
    <mergeCell ref="B126:B127"/>
    <mergeCell ref="B128:O128"/>
    <mergeCell ref="S8:S9"/>
    <mergeCell ref="B178:O178"/>
    <mergeCell ref="A126:A127"/>
    <mergeCell ref="M200:M201"/>
    <mergeCell ref="B32:B33"/>
    <mergeCell ref="A299:A300"/>
    <mergeCell ref="B263:O263"/>
    <mergeCell ref="A255:A256"/>
    <mergeCell ref="C63:C64"/>
    <mergeCell ref="T8:W9"/>
    <mergeCell ref="A32:A33"/>
    <mergeCell ref="H32:K32"/>
    <mergeCell ref="G32:G33"/>
    <mergeCell ref="D32:F32"/>
    <mergeCell ref="B147:O147"/>
    <mergeCell ref="C32:C33"/>
    <mergeCell ref="X8:AA9"/>
    <mergeCell ref="G63:G64"/>
    <mergeCell ref="B52:O52"/>
    <mergeCell ref="AB8:AB9"/>
    <mergeCell ref="S5:AB5"/>
    <mergeCell ref="H356:H357"/>
    <mergeCell ref="C190:C191"/>
    <mergeCell ref="C200:C201"/>
    <mergeCell ref="E200:E201"/>
    <mergeCell ref="D200:D201"/>
    <mergeCell ref="L200:L201"/>
    <mergeCell ref="B212:O212"/>
    <mergeCell ref="O323:O324"/>
    <mergeCell ref="B242:O242"/>
    <mergeCell ref="B160:N160"/>
    <mergeCell ref="A200:A201"/>
    <mergeCell ref="U145:Y145"/>
    <mergeCell ref="U164:Y164"/>
    <mergeCell ref="U177:Y177"/>
    <mergeCell ref="B190:B191"/>
    <mergeCell ref="M323:M324"/>
    <mergeCell ref="D356:D357"/>
    <mergeCell ref="B321:B322"/>
    <mergeCell ref="A287:O287"/>
    <mergeCell ref="D255:F255"/>
    <mergeCell ref="L323:L324"/>
    <mergeCell ref="H200:H201"/>
    <mergeCell ref="E323:E324"/>
    <mergeCell ref="J323:J324"/>
    <mergeCell ref="I323:I324"/>
    <mergeCell ref="H323:H324"/>
    <mergeCell ref="F323:F324"/>
    <mergeCell ref="G323:G324"/>
    <mergeCell ref="D323:D324"/>
    <mergeCell ref="L255:O255"/>
    <mergeCell ref="B320:O320"/>
    <mergeCell ref="D321:O322"/>
    <mergeCell ref="K323:K324"/>
    <mergeCell ref="N323:N324"/>
    <mergeCell ref="B290:O290"/>
    <mergeCell ref="B297:O297"/>
    <mergeCell ref="B230:O230"/>
    <mergeCell ref="B200:B201"/>
    <mergeCell ref="U134:Y134"/>
    <mergeCell ref="J200:J201"/>
    <mergeCell ref="K200:K201"/>
    <mergeCell ref="N200:N201"/>
    <mergeCell ref="D190:F190"/>
    <mergeCell ref="U75:Y75"/>
    <mergeCell ref="S7:AB7"/>
    <mergeCell ref="B255:B256"/>
    <mergeCell ref="L288:O288"/>
    <mergeCell ref="U267:Y267"/>
    <mergeCell ref="A288:A289"/>
    <mergeCell ref="C299:C300"/>
    <mergeCell ref="O200:O201"/>
    <mergeCell ref="B224:O224"/>
    <mergeCell ref="H190:K190"/>
    <mergeCell ref="B257:O257"/>
    <mergeCell ref="L299:L300"/>
    <mergeCell ref="U60:Y60"/>
    <mergeCell ref="B198:O198"/>
    <mergeCell ref="I200:I201"/>
    <mergeCell ref="U292:Y292"/>
    <mergeCell ref="D288:F288"/>
    <mergeCell ref="C288:C289"/>
    <mergeCell ref="G288:G289"/>
    <mergeCell ref="H288:K288"/>
    <mergeCell ref="A221:O221"/>
    <mergeCell ref="U43:Y43"/>
    <mergeCell ref="U116:Y116"/>
    <mergeCell ref="U103:Y103"/>
    <mergeCell ref="U89:Y89"/>
    <mergeCell ref="U209:Y209"/>
    <mergeCell ref="B276:O276"/>
    <mergeCell ref="L222:O222"/>
    <mergeCell ref="N299:N300"/>
    <mergeCell ref="C255:C256"/>
    <mergeCell ref="G255:G256"/>
    <mergeCell ref="J299:J300"/>
    <mergeCell ref="L190:O190"/>
    <mergeCell ref="A254:O254"/>
    <mergeCell ref="B288:B289"/>
    <mergeCell ref="C222:C223"/>
    <mergeCell ref="G222:G223"/>
    <mergeCell ref="H222:K222"/>
    <mergeCell ref="D222:F222"/>
    <mergeCell ref="A319:O319"/>
    <mergeCell ref="H255:K255"/>
    <mergeCell ref="U30:Y30"/>
    <mergeCell ref="B192:O192"/>
    <mergeCell ref="U236:Y236"/>
    <mergeCell ref="N356:N357"/>
    <mergeCell ref="G95:G96"/>
    <mergeCell ref="L126:O126"/>
    <mergeCell ref="H126:K126"/>
    <mergeCell ref="H158:K158"/>
    <mergeCell ref="G126:G127"/>
    <mergeCell ref="B65:O65"/>
    <mergeCell ref="H299:H300"/>
    <mergeCell ref="A189:O189"/>
    <mergeCell ref="A2:O2"/>
    <mergeCell ref="E299:E300"/>
    <mergeCell ref="L63:O63"/>
    <mergeCell ref="O356:O357"/>
    <mergeCell ref="B34:O34"/>
    <mergeCell ref="K299:K300"/>
    <mergeCell ref="B84:O84"/>
    <mergeCell ref="A157:O157"/>
    <mergeCell ref="B165:O165"/>
    <mergeCell ref="B299:B300"/>
    <mergeCell ref="A125:O125"/>
    <mergeCell ref="B95:B96"/>
    <mergeCell ref="C95:C96"/>
    <mergeCell ref="B353:O353"/>
    <mergeCell ref="A94:O94"/>
    <mergeCell ref="D299:D300"/>
    <mergeCell ref="M356:M357"/>
    <mergeCell ref="O299:O300"/>
    <mergeCell ref="B97:O97"/>
    <mergeCell ref="B103:O103"/>
    <mergeCell ref="B39:O39"/>
    <mergeCell ref="B71:O71"/>
    <mergeCell ref="F299:F300"/>
    <mergeCell ref="A95:A96"/>
    <mergeCell ref="D126:F126"/>
    <mergeCell ref="G299:G300"/>
    <mergeCell ref="L95:O95"/>
    <mergeCell ref="A62:O62"/>
    <mergeCell ref="M299:M300"/>
    <mergeCell ref="A31:O31"/>
    <mergeCell ref="A3:A4"/>
    <mergeCell ref="D158:F158"/>
    <mergeCell ref="K356:K357"/>
    <mergeCell ref="L158:O158"/>
    <mergeCell ref="H95:K95"/>
    <mergeCell ref="B354:B355"/>
    <mergeCell ref="D63:F63"/>
    <mergeCell ref="I356:I357"/>
    <mergeCell ref="B63:B64"/>
    <mergeCell ref="D95:F95"/>
    <mergeCell ref="F200:F201"/>
    <mergeCell ref="B11:O11"/>
  </mergeCells>
  <pageMargins left="0.7" right="0.7" top="0.75" bottom="0.75" header="0.3" footer="0.3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2:P163"/>
  <sheetViews>
    <sheetView workbookViewId="0">
      <selection activeCell="A3" sqref="A3:O4"/>
    </sheetView>
  </sheetViews>
  <sheetFormatPr defaultRowHeight="15.0" defaultColWidth="10"/>
  <cols>
    <col min="1" max="1" customWidth="1" width="7.7109375" style="0"/>
    <col min="2" max="2" customWidth="1" width="33.710938" style="0"/>
    <col min="3" max="3" customWidth="1" width="8.7109375" style="0"/>
    <col min="4" max="4" customWidth="1" width="7.7109375" style="0"/>
    <col min="5" max="5" customWidth="1" width="8.140625" style="0"/>
    <col min="6" max="6" customWidth="1" width="7.4257812" style="0"/>
    <col min="7" max="7" customWidth="1" width="13.0" style="0"/>
    <col min="8" max="11" customWidth="1" width="6.7109375" style="0"/>
    <col min="12" max="12" customWidth="1" width="6.4257812" style="0"/>
    <col min="13" max="13" customWidth="1" width="6.5703125" style="0"/>
    <col min="14" max="14" customWidth="1" width="6.7109375" style="0"/>
    <col min="15" max="15" customWidth="1" width="7.140625" style="0"/>
  </cols>
  <sheetData>
    <row r="1" spans="8:8" s="175" ht="15.0" customFormat="1"/>
    <row r="2" spans="8:8" s="175" ht="15.0" customFormat="1"/>
    <row r="3" spans="8:8" s="175" ht="31.5" customFormat="1" customHeight="1">
      <c r="A3" s="176" t="s">
        <v>65</v>
      </c>
      <c r="B3" s="177" t="s">
        <v>66</v>
      </c>
      <c r="C3" s="177" t="s">
        <v>67</v>
      </c>
      <c r="D3" s="176" t="s">
        <v>46</v>
      </c>
      <c r="E3" s="176"/>
      <c r="F3" s="176"/>
      <c r="G3" s="177" t="s">
        <v>72</v>
      </c>
      <c r="H3" s="176" t="s">
        <v>68</v>
      </c>
      <c r="I3" s="176"/>
      <c r="J3" s="176"/>
      <c r="K3" s="176"/>
      <c r="L3" s="176" t="s">
        <v>69</v>
      </c>
      <c r="M3" s="176"/>
      <c r="N3" s="176"/>
      <c r="O3" s="176"/>
    </row>
    <row r="4" spans="8:8" s="175" ht="15.75" customFormat="1">
      <c r="A4" s="176"/>
      <c r="B4" s="177"/>
      <c r="C4" s="177"/>
      <c r="D4" s="178" t="s">
        <v>47</v>
      </c>
      <c r="E4" s="178" t="s">
        <v>48</v>
      </c>
      <c r="F4" s="178" t="s">
        <v>49</v>
      </c>
      <c r="G4" s="177"/>
      <c r="H4" s="179" t="s">
        <v>1</v>
      </c>
      <c r="I4" s="179" t="s">
        <v>2</v>
      </c>
      <c r="J4" s="179" t="s">
        <v>0</v>
      </c>
      <c r="K4" s="179" t="s">
        <v>3</v>
      </c>
      <c r="L4" s="179" t="s">
        <v>70</v>
      </c>
      <c r="M4" s="179" t="s">
        <v>4</v>
      </c>
      <c r="N4" s="179" t="s">
        <v>71</v>
      </c>
      <c r="O4" s="179" t="s">
        <v>5</v>
      </c>
    </row>
    <row r="5" spans="8:8" s="175" ht="15.75" customFormat="1">
      <c r="A5" s="180"/>
      <c r="B5" s="180" t="s">
        <v>74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8:8" s="175" ht="15.75" customFormat="1">
      <c r="A6" s="180"/>
      <c r="B6" s="181" t="s">
        <v>6</v>
      </c>
      <c r="C6" s="181">
        <v>205.0</v>
      </c>
      <c r="D6" s="182">
        <v>3.5</v>
      </c>
      <c r="E6" s="182">
        <v>1.9</v>
      </c>
      <c r="F6" s="182">
        <v>33.4</v>
      </c>
      <c r="G6" s="182">
        <v>160.0</v>
      </c>
      <c r="H6" s="180"/>
      <c r="I6" s="180"/>
      <c r="J6" s="180"/>
      <c r="K6" s="180"/>
      <c r="L6" s="180"/>
      <c r="M6" s="180"/>
      <c r="N6" s="180"/>
      <c r="O6" s="180"/>
    </row>
    <row r="7" spans="8:8" s="175" ht="15.75" customFormat="1">
      <c r="A7" s="180"/>
      <c r="B7" s="183" t="s">
        <v>7</v>
      </c>
      <c r="C7" s="183">
        <v>200.0</v>
      </c>
      <c r="D7" s="184">
        <v>0.2</v>
      </c>
      <c r="E7" s="184">
        <v>0.05</v>
      </c>
      <c r="F7" s="184">
        <v>15.01</v>
      </c>
      <c r="G7" s="184">
        <v>61.3</v>
      </c>
      <c r="H7" s="180"/>
      <c r="I7" s="180"/>
      <c r="J7" s="180"/>
      <c r="K7" s="180"/>
      <c r="L7" s="180"/>
      <c r="M7" s="180"/>
      <c r="N7" s="180"/>
      <c r="O7" s="180"/>
    </row>
    <row r="8" spans="8:8" s="175" ht="15.75" customFormat="1">
      <c r="A8" s="180"/>
      <c r="B8" s="183" t="s">
        <v>8</v>
      </c>
      <c r="C8" s="183">
        <v>80.0</v>
      </c>
      <c r="D8" s="184">
        <v>6.0</v>
      </c>
      <c r="E8" s="184">
        <v>2.3</v>
      </c>
      <c r="F8" s="184">
        <v>41.1</v>
      </c>
      <c r="G8" s="184">
        <v>209.1</v>
      </c>
      <c r="H8" s="180"/>
      <c r="I8" s="180"/>
      <c r="J8" s="180"/>
      <c r="K8" s="180"/>
      <c r="L8" s="180"/>
      <c r="M8" s="180"/>
      <c r="N8" s="180"/>
      <c r="O8" s="180"/>
    </row>
    <row r="9" spans="8:8" s="175" ht="15.75" customFormat="1">
      <c r="A9" s="180"/>
      <c r="B9" s="183" t="s">
        <v>9</v>
      </c>
      <c r="C9" s="183">
        <v>10.0</v>
      </c>
      <c r="D9" s="184">
        <v>2.3</v>
      </c>
      <c r="E9" s="184">
        <v>3.0</v>
      </c>
      <c r="F9" s="184">
        <v>0.0</v>
      </c>
      <c r="G9" s="184">
        <v>37.0</v>
      </c>
      <c r="H9" s="180"/>
      <c r="I9" s="180"/>
      <c r="J9" s="180"/>
      <c r="K9" s="180"/>
      <c r="L9" s="180"/>
      <c r="M9" s="180"/>
      <c r="N9" s="180"/>
      <c r="O9" s="180"/>
    </row>
    <row r="10" spans="8:8" s="175" ht="15.75" customFormat="1">
      <c r="A10" s="180"/>
      <c r="B10" s="183" t="s">
        <v>11</v>
      </c>
      <c r="C10" s="183">
        <v>10.0</v>
      </c>
      <c r="D10" s="184">
        <v>0.05</v>
      </c>
      <c r="E10" s="184">
        <v>8.2</v>
      </c>
      <c r="F10" s="184">
        <v>0.08</v>
      </c>
      <c r="G10" s="184">
        <v>75.0</v>
      </c>
      <c r="H10" s="180"/>
      <c r="I10" s="180"/>
      <c r="J10" s="180"/>
      <c r="K10" s="180"/>
      <c r="L10" s="180"/>
      <c r="M10" s="180"/>
      <c r="N10" s="180"/>
      <c r="O10" s="180"/>
    </row>
    <row r="11" spans="8:8" s="175" ht="15.75" customFormat="1">
      <c r="A11" s="180"/>
      <c r="B11" s="180" t="s">
        <v>73</v>
      </c>
      <c r="C11" s="180"/>
      <c r="D11" s="180">
        <f>SUM(D6:D10)</f>
        <v>12.05</v>
      </c>
      <c r="E11" s="180">
        <f>SUM(E6:E10)</f>
        <v>15.45</v>
      </c>
      <c r="F11" s="180">
        <f>SUM(F6:F10)</f>
        <v>89.58999999999999</v>
      </c>
      <c r="G11" s="180">
        <f>SUM(G6:G10)</f>
        <v>542.4</v>
      </c>
      <c r="H11" s="180"/>
      <c r="I11" s="180"/>
      <c r="J11" s="180"/>
      <c r="K11" s="180"/>
      <c r="L11" s="180"/>
      <c r="M11" s="180"/>
      <c r="N11" s="180"/>
      <c r="O11" s="180"/>
    </row>
    <row r="12" spans="8:8" s="175" ht="15.75" customFormat="1">
      <c r="A12" s="180"/>
      <c r="B12" s="180" t="s">
        <v>75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</row>
    <row r="13" spans="8:8" s="175" ht="15.75" customFormat="1">
      <c r="A13" s="180"/>
      <c r="B13" s="183" t="s">
        <v>19</v>
      </c>
      <c r="C13" s="183">
        <v>80.0</v>
      </c>
      <c r="D13" s="184">
        <v>1.7</v>
      </c>
      <c r="E13" s="184">
        <v>5.1</v>
      </c>
      <c r="F13" s="184">
        <v>4.84</v>
      </c>
      <c r="G13" s="184">
        <v>73.1</v>
      </c>
      <c r="H13" s="180"/>
      <c r="I13" s="180"/>
      <c r="J13" s="180"/>
      <c r="K13" s="180"/>
      <c r="L13" s="180"/>
      <c r="M13" s="180"/>
      <c r="N13" s="180"/>
      <c r="O13" s="180"/>
    </row>
    <row r="14" spans="8:8" s="175" ht="15.75" customFormat="1">
      <c r="A14" s="180"/>
      <c r="B14" s="183" t="s">
        <v>16</v>
      </c>
      <c r="C14" s="183">
        <v>250.0</v>
      </c>
      <c r="D14" s="184">
        <v>7.6</v>
      </c>
      <c r="E14" s="184">
        <v>5.5</v>
      </c>
      <c r="F14" s="184">
        <v>21.05</v>
      </c>
      <c r="G14" s="184">
        <v>165.0</v>
      </c>
      <c r="H14" s="180"/>
      <c r="I14" s="180"/>
      <c r="J14" s="180"/>
      <c r="K14" s="180"/>
      <c r="L14" s="180"/>
      <c r="M14" s="180"/>
      <c r="N14" s="180"/>
      <c r="O14" s="180"/>
    </row>
    <row r="15" spans="8:8" s="175" ht="15.75" customFormat="1">
      <c r="A15" s="180"/>
      <c r="B15" s="183" t="s">
        <v>17</v>
      </c>
      <c r="C15" s="183">
        <v>80.0</v>
      </c>
      <c r="D15" s="184">
        <v>11.4</v>
      </c>
      <c r="E15" s="184">
        <v>9.1</v>
      </c>
      <c r="F15" s="184">
        <v>10.4</v>
      </c>
      <c r="G15" s="184">
        <v>170.0</v>
      </c>
      <c r="H15" s="180"/>
      <c r="I15" s="180"/>
      <c r="J15" s="180"/>
      <c r="K15" s="180"/>
      <c r="L15" s="180"/>
      <c r="M15" s="180"/>
      <c r="N15" s="180"/>
      <c r="O15" s="180"/>
    </row>
    <row r="16" spans="8:8" s="175" ht="15.75" customFormat="1">
      <c r="A16" s="180"/>
      <c r="B16" s="183" t="s">
        <v>18</v>
      </c>
      <c r="C16" s="183">
        <v>150.0</v>
      </c>
      <c r="D16" s="184">
        <v>3.0</v>
      </c>
      <c r="E16" s="184">
        <v>5.2</v>
      </c>
      <c r="F16" s="184">
        <v>19.5</v>
      </c>
      <c r="G16" s="184">
        <v>137.0</v>
      </c>
      <c r="H16" s="180"/>
      <c r="I16" s="180"/>
      <c r="J16" s="180"/>
      <c r="K16" s="180"/>
      <c r="L16" s="180"/>
      <c r="M16" s="180"/>
      <c r="N16" s="180"/>
      <c r="O16" s="180"/>
    </row>
    <row r="17" spans="8:8" s="175" ht="15.75" customFormat="1">
      <c r="A17" s="180"/>
      <c r="B17" s="183" t="s">
        <v>20</v>
      </c>
      <c r="C17" s="183">
        <v>200.0</v>
      </c>
      <c r="D17" s="184">
        <v>0.56</v>
      </c>
      <c r="E17" s="184">
        <v>0.0</v>
      </c>
      <c r="F17" s="184">
        <v>25.23</v>
      </c>
      <c r="G17" s="184">
        <v>103.2</v>
      </c>
      <c r="H17" s="180"/>
      <c r="I17" s="180"/>
      <c r="J17" s="180"/>
      <c r="K17" s="180"/>
      <c r="L17" s="180"/>
      <c r="M17" s="180"/>
      <c r="N17" s="180"/>
      <c r="O17" s="180"/>
    </row>
    <row r="18" spans="8:8" s="175" ht="15.75" customFormat="1">
      <c r="A18" s="180"/>
      <c r="B18" s="183" t="s">
        <v>21</v>
      </c>
      <c r="C18" s="183" t="s">
        <v>62</v>
      </c>
      <c r="D18" s="184">
        <v>3.9</v>
      </c>
      <c r="E18" s="184">
        <v>0.72</v>
      </c>
      <c r="F18" s="184">
        <v>20.5</v>
      </c>
      <c r="G18" s="184">
        <v>99.2</v>
      </c>
      <c r="H18" s="180"/>
      <c r="I18" s="180"/>
      <c r="J18" s="180"/>
      <c r="K18" s="180"/>
      <c r="L18" s="180"/>
      <c r="M18" s="180"/>
      <c r="N18" s="180"/>
      <c r="O18" s="180"/>
    </row>
    <row r="19" spans="8:8" s="175" ht="15.75" customFormat="1">
      <c r="A19" s="180"/>
      <c r="B19" s="180" t="s">
        <v>73</v>
      </c>
      <c r="C19" s="180"/>
      <c r="D19" s="180">
        <f>SUM(D13:D18)</f>
        <v>28.159999999999997</v>
      </c>
      <c r="E19" s="180">
        <f>SUM(E13:E18)</f>
        <v>25.619999999999997</v>
      </c>
      <c r="F19" s="180">
        <f>SUM(F13:F18)</f>
        <v>101.52</v>
      </c>
      <c r="G19" s="180">
        <f>SUM(G13:G18)</f>
        <v>747.5000000000001</v>
      </c>
      <c r="H19" s="180"/>
      <c r="I19" s="180"/>
      <c r="J19" s="180"/>
      <c r="K19" s="180"/>
      <c r="L19" s="180"/>
      <c r="M19" s="180"/>
      <c r="N19" s="180"/>
      <c r="O19" s="180"/>
    </row>
    <row r="20" spans="8:8" s="175" ht="15.75" customFormat="1">
      <c r="A20" s="180"/>
      <c r="B20" s="180" t="s">
        <v>76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</row>
    <row r="21" spans="8:8" s="175" ht="15.75" customFormat="1">
      <c r="A21" s="180"/>
      <c r="B21" s="183" t="s">
        <v>22</v>
      </c>
      <c r="C21" s="183">
        <v>200.0</v>
      </c>
      <c r="D21" s="184">
        <v>3.8</v>
      </c>
      <c r="E21" s="184">
        <v>4.0</v>
      </c>
      <c r="F21" s="184">
        <v>25.8</v>
      </c>
      <c r="G21" s="184">
        <v>154.0</v>
      </c>
      <c r="H21" s="180"/>
      <c r="I21" s="180"/>
      <c r="J21" s="180"/>
      <c r="K21" s="180"/>
      <c r="L21" s="180"/>
      <c r="M21" s="180"/>
      <c r="N21" s="180"/>
      <c r="O21" s="180"/>
    </row>
    <row r="22" spans="8:8" s="175" ht="15.75" customFormat="1">
      <c r="A22" s="180"/>
      <c r="B22" s="183" t="s">
        <v>23</v>
      </c>
      <c r="C22" s="185" t="s">
        <v>63</v>
      </c>
      <c r="D22" s="184">
        <v>20.9</v>
      </c>
      <c r="E22" s="184">
        <v>14.3</v>
      </c>
      <c r="F22" s="184">
        <v>31.7</v>
      </c>
      <c r="G22" s="184">
        <v>338.0</v>
      </c>
      <c r="H22" s="180"/>
      <c r="I22" s="180"/>
      <c r="J22" s="180"/>
      <c r="K22" s="180"/>
      <c r="L22" s="180"/>
      <c r="M22" s="180"/>
      <c r="N22" s="180"/>
      <c r="O22" s="180"/>
    </row>
    <row r="23" spans="8:8" s="175" ht="15.75" customFormat="1">
      <c r="A23" s="180"/>
      <c r="B23" s="180" t="s">
        <v>73</v>
      </c>
      <c r="C23" s="180"/>
      <c r="D23" s="180">
        <f>SUM(D21:D22)</f>
        <v>24.7</v>
      </c>
      <c r="E23" s="180">
        <f>SUM(E21:E22)</f>
        <v>18.3</v>
      </c>
      <c r="F23" s="180">
        <f>SUM(F21:F22)</f>
        <v>57.5</v>
      </c>
      <c r="G23" s="180">
        <f>SUM(G21:G22)</f>
        <v>492.0</v>
      </c>
      <c r="H23" s="180"/>
      <c r="I23" s="180"/>
      <c r="J23" s="180"/>
      <c r="K23" s="180"/>
      <c r="L23" s="180"/>
      <c r="M23" s="180"/>
      <c r="N23" s="180"/>
      <c r="O23" s="180"/>
    </row>
    <row r="24" spans="8:8" s="175" ht="15.75" customFormat="1">
      <c r="A24" s="180"/>
      <c r="B24" s="180" t="s">
        <v>77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</row>
    <row r="25" spans="8:8" s="175" ht="15.75" customFormat="1">
      <c r="A25" s="180"/>
      <c r="B25" s="183" t="s">
        <v>24</v>
      </c>
      <c r="C25" s="183">
        <v>80.0</v>
      </c>
      <c r="D25" s="184">
        <v>17.0</v>
      </c>
      <c r="E25" s="184">
        <v>13.0</v>
      </c>
      <c r="F25" s="184">
        <v>0.2</v>
      </c>
      <c r="G25" s="184">
        <v>183.0</v>
      </c>
      <c r="H25" s="180"/>
      <c r="I25" s="180"/>
      <c r="J25" s="180"/>
      <c r="K25" s="180"/>
      <c r="L25" s="180"/>
      <c r="M25" s="180"/>
      <c r="N25" s="180"/>
      <c r="O25" s="180"/>
    </row>
    <row r="26" spans="8:8" s="175" ht="15.75" customFormat="1">
      <c r="A26" s="180"/>
      <c r="B26" s="183" t="s">
        <v>25</v>
      </c>
      <c r="C26" s="183">
        <v>150.0</v>
      </c>
      <c r="D26" s="184">
        <v>5.0</v>
      </c>
      <c r="E26" s="184">
        <v>7.5</v>
      </c>
      <c r="F26" s="184">
        <v>30.1</v>
      </c>
      <c r="G26" s="184">
        <v>208.0</v>
      </c>
      <c r="H26" s="180"/>
      <c r="I26" s="180"/>
      <c r="J26" s="180"/>
      <c r="K26" s="180"/>
      <c r="L26" s="180"/>
      <c r="M26" s="180"/>
      <c r="N26" s="180"/>
      <c r="O26" s="180"/>
    </row>
    <row r="27" spans="8:8" s="175" ht="15.75" customFormat="1">
      <c r="A27" s="180"/>
      <c r="B27" s="183" t="s">
        <v>7</v>
      </c>
      <c r="C27" s="183">
        <v>200.0</v>
      </c>
      <c r="D27" s="184">
        <v>0.2</v>
      </c>
      <c r="E27" s="184">
        <v>0.05</v>
      </c>
      <c r="F27" s="184">
        <v>15.01</v>
      </c>
      <c r="G27" s="184">
        <v>61.3</v>
      </c>
      <c r="H27" s="180"/>
      <c r="I27" s="180"/>
      <c r="J27" s="180"/>
      <c r="K27" s="180"/>
      <c r="L27" s="180"/>
      <c r="M27" s="180"/>
      <c r="N27" s="180"/>
      <c r="O27" s="180"/>
    </row>
    <row r="28" spans="8:8" s="175" ht="15.75" customFormat="1">
      <c r="A28" s="180"/>
      <c r="B28" s="183" t="s">
        <v>8</v>
      </c>
      <c r="C28" s="183">
        <v>80.0</v>
      </c>
      <c r="D28" s="184">
        <v>6.0</v>
      </c>
      <c r="E28" s="184">
        <v>2.3</v>
      </c>
      <c r="F28" s="184">
        <v>41.1</v>
      </c>
      <c r="G28" s="184">
        <v>209.1</v>
      </c>
      <c r="H28" s="180"/>
      <c r="I28" s="180"/>
      <c r="J28" s="180"/>
      <c r="K28" s="180"/>
      <c r="L28" s="180"/>
      <c r="M28" s="180"/>
      <c r="N28" s="180"/>
      <c r="O28" s="180"/>
    </row>
    <row r="29" spans="8:8" s="175" ht="15.75" customFormat="1">
      <c r="A29" s="180"/>
      <c r="B29" s="183" t="s">
        <v>11</v>
      </c>
      <c r="C29" s="183">
        <v>10.0</v>
      </c>
      <c r="D29" s="184">
        <v>0.05</v>
      </c>
      <c r="E29" s="184">
        <v>8.2</v>
      </c>
      <c r="F29" s="184">
        <v>0.08</v>
      </c>
      <c r="G29" s="184">
        <v>75.0</v>
      </c>
      <c r="H29" s="180"/>
      <c r="I29" s="180"/>
      <c r="J29" s="180"/>
      <c r="K29" s="180"/>
      <c r="L29" s="180"/>
      <c r="M29" s="180"/>
      <c r="N29" s="180"/>
      <c r="O29" s="180"/>
    </row>
    <row r="30" spans="8:8" s="175" ht="15.75" customFormat="1">
      <c r="A30" s="180"/>
      <c r="B30" s="183" t="s">
        <v>21</v>
      </c>
      <c r="C30" s="183">
        <v>30.0</v>
      </c>
      <c r="D30" s="184">
        <v>1.95</v>
      </c>
      <c r="E30" s="184">
        <v>0.36</v>
      </c>
      <c r="F30" s="184">
        <v>10.25</v>
      </c>
      <c r="G30" s="184">
        <v>49.6</v>
      </c>
      <c r="H30" s="180"/>
      <c r="I30" s="180"/>
      <c r="J30" s="180"/>
      <c r="K30" s="180"/>
      <c r="L30" s="180"/>
      <c r="M30" s="180"/>
      <c r="N30" s="180"/>
      <c r="O30" s="180"/>
    </row>
    <row r="31" spans="8:8" s="175" ht="15.75" customFormat="1">
      <c r="A31" s="180"/>
      <c r="B31" s="180" t="s">
        <v>73</v>
      </c>
      <c r="C31" s="180"/>
      <c r="D31" s="180">
        <f>SUM(D25:D30)</f>
        <v>30.2</v>
      </c>
      <c r="E31" s="180">
        <f>SUM(E25:E30)</f>
        <v>31.41</v>
      </c>
      <c r="F31" s="180">
        <f>SUM(F25:F30)</f>
        <v>96.74</v>
      </c>
      <c r="G31" s="180">
        <f>SUM(G25:G30)</f>
        <v>786.0</v>
      </c>
      <c r="H31" s="180"/>
      <c r="I31" s="180"/>
      <c r="J31" s="180"/>
      <c r="K31" s="180"/>
      <c r="L31" s="180"/>
      <c r="M31" s="180"/>
      <c r="N31" s="180"/>
      <c r="O31" s="180"/>
    </row>
    <row r="32" spans="8:8" ht="15.75">
      <c r="A32" s="180"/>
      <c r="B32" s="180" t="s">
        <v>78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</row>
    <row r="33" spans="8:8" ht="15.75">
      <c r="A33" s="180"/>
      <c r="B33" s="183" t="s">
        <v>64</v>
      </c>
      <c r="C33" s="183">
        <v>200.0</v>
      </c>
      <c r="D33" s="184">
        <v>1.6</v>
      </c>
      <c r="E33" s="184">
        <v>0.5</v>
      </c>
      <c r="F33" s="184">
        <v>22.6</v>
      </c>
      <c r="G33" s="184">
        <v>104.0</v>
      </c>
      <c r="H33" s="180"/>
      <c r="I33" s="180"/>
      <c r="J33" s="180"/>
      <c r="K33" s="180"/>
      <c r="L33" s="180"/>
      <c r="M33" s="180"/>
      <c r="N33" s="180"/>
      <c r="O33" s="180"/>
    </row>
    <row r="34" spans="8:8" ht="15.75">
      <c r="A34" s="180"/>
      <c r="B34" s="183" t="s">
        <v>13</v>
      </c>
      <c r="C34" s="183">
        <v>200.0</v>
      </c>
      <c r="D34" s="184">
        <v>1.0</v>
      </c>
      <c r="E34" s="184">
        <v>0.0</v>
      </c>
      <c r="F34" s="184">
        <v>23.4</v>
      </c>
      <c r="G34" s="184">
        <v>94.0</v>
      </c>
      <c r="H34" s="180"/>
      <c r="I34" s="180"/>
      <c r="J34" s="180"/>
      <c r="K34" s="180"/>
      <c r="L34" s="180"/>
      <c r="M34" s="180"/>
      <c r="N34" s="180"/>
      <c r="O34" s="180"/>
    </row>
    <row r="35" spans="8:8" ht="15.75">
      <c r="A35" s="180"/>
      <c r="B35" s="183" t="s">
        <v>14</v>
      </c>
      <c r="C35" s="183">
        <v>50.0</v>
      </c>
      <c r="D35" s="184">
        <v>3.75</v>
      </c>
      <c r="E35" s="184">
        <v>6.6</v>
      </c>
      <c r="F35" s="184">
        <v>34.5</v>
      </c>
      <c r="G35" s="184">
        <v>197.0</v>
      </c>
      <c r="H35" s="180"/>
      <c r="I35" s="180"/>
      <c r="J35" s="180"/>
      <c r="K35" s="180"/>
      <c r="L35" s="180"/>
      <c r="M35" s="180"/>
      <c r="N35" s="180"/>
      <c r="O35" s="180"/>
    </row>
    <row r="36" spans="8:8" ht="15.75">
      <c r="A36" s="180"/>
      <c r="B36" s="180" t="s">
        <v>73</v>
      </c>
      <c r="C36" s="180"/>
      <c r="D36" s="180">
        <f>SUM(D33:D35)</f>
        <v>6.35</v>
      </c>
      <c r="E36" s="180">
        <f>SUM(E33:E35)</f>
        <v>7.1</v>
      </c>
      <c r="F36" s="180">
        <f>SUM(F33:F35)</f>
        <v>80.5</v>
      </c>
      <c r="G36" s="180">
        <f>SUM(G33:G35)</f>
        <v>395.0</v>
      </c>
      <c r="H36" s="180"/>
      <c r="I36" s="180"/>
      <c r="J36" s="180"/>
      <c r="K36" s="180"/>
      <c r="L36" s="180"/>
      <c r="M36" s="180"/>
      <c r="N36" s="180"/>
      <c r="O36" s="180"/>
    </row>
    <row r="37" spans="8:8" ht="15.75">
      <c r="A37" s="180"/>
      <c r="B37" s="180" t="s">
        <v>79</v>
      </c>
      <c r="C37" s="180"/>
      <c r="D37" s="180">
        <f>D36+D31+D23+D19+D11</f>
        <v>101.46</v>
      </c>
      <c r="E37" s="180">
        <f>E36+E31+E23+E19+E11</f>
        <v>97.88000000000001</v>
      </c>
      <c r="F37" s="180">
        <f>F36+F31+F23+F19+F11</f>
        <v>425.85</v>
      </c>
      <c r="G37" s="180">
        <f>G36+G31+G23+G19+G11</f>
        <v>2962.9</v>
      </c>
      <c r="H37" s="180"/>
      <c r="I37" s="180"/>
      <c r="J37" s="180"/>
      <c r="K37" s="180"/>
      <c r="L37" s="180"/>
      <c r="M37" s="180"/>
      <c r="N37" s="180"/>
      <c r="O37" s="180"/>
    </row>
    <row r="38" spans="8:8" ht="15.75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</row>
    <row r="39" spans="8:8" ht="15.7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</row>
    <row r="40" spans="8:8" ht="15.75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</row>
    <row r="41" spans="8:8" ht="15.75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</row>
    <row r="42" spans="8:8" ht="15.75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</row>
    <row r="43" spans="8:8" ht="15.75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</row>
    <row r="44" spans="8:8" ht="15.7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</row>
    <row r="45" spans="8:8" ht="15.75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</row>
    <row r="46" spans="8:8" ht="15.75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</row>
    <row r="47" spans="8:8" ht="15.75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</row>
    <row r="48" spans="8:8" ht="15.75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</row>
    <row r="49" spans="8:8" ht="15.75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</row>
    <row r="50" spans="8:8" ht="15.75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</row>
    <row r="51" spans="8:8" ht="15.75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</row>
    <row r="52" spans="8:8" ht="15.75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</row>
    <row r="53" spans="8:8" ht="15.75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</row>
    <row r="54" spans="8:8" ht="15.75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</row>
    <row r="55" spans="8:8" ht="15.75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</row>
    <row r="56" spans="8:8" ht="15.75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</row>
    <row r="57" spans="8:8" ht="15.75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</row>
    <row r="58" spans="8:8" ht="15.75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</row>
    <row r="59" spans="8:8" ht="15.75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</row>
    <row r="60" spans="8:8" ht="15.75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</row>
    <row r="61" spans="8:8" ht="15.75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</row>
    <row r="62" spans="8:8" ht="15.75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</row>
    <row r="63" spans="8:8" ht="15.75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</row>
    <row r="64" spans="8:8" ht="15.75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</row>
    <row r="65" spans="8:8">
      <c r="A65" s="175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</row>
    <row r="66" spans="8:8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</row>
    <row r="67" spans="8:8">
      <c r="A67" s="175"/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</row>
    <row r="68" spans="8:8">
      <c r="A68" s="175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</row>
    <row r="69" spans="8:8">
      <c r="A69" s="175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</row>
    <row r="70" spans="8:8">
      <c r="A70" s="175"/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</row>
    <row r="71" spans="8:8">
      <c r="A71" s="175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</row>
    <row r="72" spans="8:8">
      <c r="A72" s="175"/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</row>
    <row r="73" spans="8:8">
      <c r="A73" s="175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</row>
    <row r="74" spans="8:8">
      <c r="A74" s="175"/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</row>
    <row r="75" spans="8:8">
      <c r="A75" s="175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</row>
    <row r="76" spans="8:8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</row>
    <row r="77" spans="8:8">
      <c r="A77" s="175"/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</row>
    <row r="78" spans="8:8">
      <c r="A78" s="175"/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</row>
    <row r="79" spans="8:8">
      <c r="A79" s="175"/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</row>
    <row r="80" spans="8:8">
      <c r="A80" s="175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</row>
    <row r="81" spans="8:8">
      <c r="A81" s="175"/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</row>
    <row r="82" spans="8:8">
      <c r="A82" s="175"/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</row>
    <row r="83" spans="8:8">
      <c r="A83" s="175"/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</row>
    <row r="84" spans="8:8">
      <c r="A84" s="175"/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</row>
    <row r="85" spans="8:8">
      <c r="A85" s="175"/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</row>
    <row r="86" spans="8:8">
      <c r="A86" s="175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</row>
    <row r="87" spans="8:8">
      <c r="A87" s="175"/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</row>
    <row r="88" spans="8:8">
      <c r="A88" s="175"/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</row>
    <row r="89" spans="8:8">
      <c r="A89" s="175"/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</row>
    <row r="90" spans="8:8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</row>
    <row r="91" spans="8:8">
      <c r="A91" s="175"/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</row>
    <row r="92" spans="8:8">
      <c r="A92" s="175"/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</row>
    <row r="93" spans="8:8">
      <c r="A93" s="175"/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</row>
    <row r="94" spans="8:8">
      <c r="A94" s="175"/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</row>
    <row r="95" spans="8:8">
      <c r="A95" s="175"/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</row>
    <row r="96" spans="8:8">
      <c r="A96" s="175"/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</row>
    <row r="97" spans="8:8">
      <c r="A97" s="175"/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</row>
    <row r="98" spans="8:8">
      <c r="A98" s="175"/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</row>
    <row r="99" spans="8:8">
      <c r="A99" s="175"/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</row>
    <row r="100" spans="8:8">
      <c r="A100" s="175"/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</row>
    <row r="101" spans="8:8">
      <c r="A101" s="175"/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</row>
    <row r="102" spans="8:8">
      <c r="A102" s="175"/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</row>
    <row r="103" spans="8:8">
      <c r="A103" s="175"/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</row>
    <row r="104" spans="8:8">
      <c r="A104" s="175"/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</row>
    <row r="105" spans="8:8">
      <c r="A105" s="175"/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</row>
    <row r="106" spans="8:8">
      <c r="A106" s="175"/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</row>
    <row r="107" spans="8:8">
      <c r="A107" s="175"/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</row>
    <row r="108" spans="8:8">
      <c r="A108" s="175"/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</row>
    <row r="109" spans="8:8">
      <c r="A109" s="175"/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</row>
    <row r="110" spans="8:8">
      <c r="A110" s="175"/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</row>
    <row r="111" spans="8:8">
      <c r="A111" s="175"/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</row>
    <row r="112" spans="8:8">
      <c r="A112" s="175"/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</row>
    <row r="113" spans="8:8">
      <c r="A113" s="175"/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</row>
    <row r="114" spans="8:8">
      <c r="A114" s="175"/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</row>
    <row r="115" spans="8:8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</row>
    <row r="116" spans="8:8">
      <c r="A116" s="175"/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</row>
    <row r="117" spans="8:8">
      <c r="A117" s="175"/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</row>
    <row r="118" spans="8:8">
      <c r="A118" s="175"/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</row>
    <row r="119" spans="8:8">
      <c r="A119" s="175"/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</row>
    <row r="120" spans="8:8">
      <c r="A120" s="175"/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</row>
    <row r="121" spans="8:8">
      <c r="A121" s="175"/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</row>
    <row r="122" spans="8:8">
      <c r="A122" s="175"/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</row>
    <row r="123" spans="8:8">
      <c r="A123" s="175"/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</row>
    <row r="124" spans="8:8">
      <c r="A124" s="175"/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</row>
    <row r="125" spans="8:8">
      <c r="A125" s="175"/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</row>
    <row r="126" spans="8:8">
      <c r="A126" s="175"/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</row>
    <row r="127" spans="8:8">
      <c r="A127" s="175"/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</row>
    <row r="128" spans="8:8">
      <c r="A128" s="175"/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</row>
    <row r="129" spans="8:8">
      <c r="A129" s="175"/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</row>
    <row r="130" spans="8:8">
      <c r="A130" s="175"/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</row>
    <row r="131" spans="8:8">
      <c r="A131" s="175"/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</row>
    <row r="132" spans="8:8">
      <c r="A132" s="175"/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</row>
    <row r="133" spans="8:8">
      <c r="A133" s="175"/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</row>
    <row r="134" spans="8:8">
      <c r="A134" s="175"/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</row>
    <row r="135" spans="8:8">
      <c r="A135" s="175"/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</row>
    <row r="136" spans="8:8">
      <c r="A136" s="175"/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</row>
    <row r="137" spans="8:8">
      <c r="A137" s="175"/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</row>
    <row r="138" spans="8:8">
      <c r="A138" s="175"/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</row>
    <row r="139" spans="8:8">
      <c r="A139" s="175"/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</row>
    <row r="140" spans="8:8">
      <c r="A140" s="175"/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</row>
    <row r="141" spans="8:8">
      <c r="A141" s="175"/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</row>
    <row r="142" spans="8:8">
      <c r="A142" s="175"/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</row>
    <row r="143" spans="8:8">
      <c r="A143" s="175"/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</row>
    <row r="144" spans="8:8">
      <c r="A144" s="175"/>
      <c r="B144" s="175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</row>
    <row r="145" spans="8:8">
      <c r="A145" s="175"/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</row>
    <row r="146" spans="8:8">
      <c r="A146" s="175"/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</row>
    <row r="147" spans="8:8">
      <c r="A147" s="175"/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</row>
    <row r="148" spans="8:8">
      <c r="A148" s="175"/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</row>
    <row r="149" spans="8:8">
      <c r="A149" s="175"/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</row>
    <row r="150" spans="8:8">
      <c r="A150" s="175"/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</row>
    <row r="151" spans="8:8">
      <c r="A151" s="175"/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</row>
    <row r="152" spans="8:8">
      <c r="A152" s="175"/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</row>
    <row r="153" spans="8:8">
      <c r="A153" s="175"/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</row>
    <row r="154" spans="8:8">
      <c r="A154" s="175"/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</row>
    <row r="155" spans="8:8">
      <c r="A155" s="175"/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</row>
    <row r="156" spans="8:8">
      <c r="A156" s="175"/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</row>
    <row r="157" spans="8:8">
      <c r="A157" s="175"/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</row>
    <row r="158" spans="8:8">
      <c r="A158" s="175"/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</row>
    <row r="159" spans="8:8">
      <c r="A159" s="175"/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</row>
    <row r="160" spans="8:8">
      <c r="A160" s="175"/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</row>
    <row r="161" spans="8:8">
      <c r="A161" s="175"/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</row>
    <row r="162" spans="8:8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</row>
    <row r="163" spans="8:8">
      <c r="A163" s="175"/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</row>
  </sheetData>
  <mergeCells count="7">
    <mergeCell ref="A3:A4"/>
    <mergeCell ref="H3:K3"/>
    <mergeCell ref="L3:O3"/>
    <mergeCell ref="D3:F3"/>
    <mergeCell ref="G3:G4"/>
    <mergeCell ref="C3:C4"/>
    <mergeCell ref="B3:B4"/>
  </mergeCells>
  <pageMargins left="0.25" right="0.25" top="0.75" bottom="0.75" header="0.3" footer="0.3"/>
  <pageSetup paperSize="9" fitToWidth="0" fitToHeight="0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B1:G10"/>
  <sheetViews>
    <sheetView workbookViewId="0" topLeftCell="A4" showGridLines="0">
      <selection activeCell="F8" sqref="F8"/>
    </sheetView>
  </sheetViews>
  <sheetFormatPr defaultRowHeight="15.0" defaultColWidth="10"/>
  <cols>
    <col min="1" max="1" customWidth="1" width="1.140625" style="0"/>
    <col min="2" max="2" customWidth="1" width="64.42578" style="0"/>
    <col min="3" max="3" customWidth="1" width="1.5703125" style="0"/>
    <col min="4" max="4" customWidth="1" width="5.5703125" style="0"/>
    <col min="5" max="6" customWidth="1" width="16.0" style="0"/>
  </cols>
  <sheetData>
    <row r="1" spans="8:8">
      <c r="B1" s="186" t="s">
        <v>53</v>
      </c>
      <c r="C1" s="186"/>
      <c r="D1" s="187"/>
      <c r="E1" s="187"/>
      <c r="F1" s="187"/>
    </row>
    <row r="2" spans="8:8">
      <c r="B2" s="186" t="s">
        <v>54</v>
      </c>
      <c r="C2" s="186"/>
      <c r="D2" s="187"/>
      <c r="E2" s="187"/>
      <c r="F2" s="187"/>
    </row>
    <row r="3" spans="8:8">
      <c r="B3" s="188"/>
      <c r="C3" s="188"/>
      <c r="D3" s="189"/>
      <c r="E3" s="189"/>
      <c r="F3" s="189"/>
    </row>
    <row r="4" spans="8:8" ht="60.0">
      <c r="B4" s="188" t="s">
        <v>55</v>
      </c>
      <c r="C4" s="188"/>
      <c r="D4" s="189"/>
      <c r="E4" s="189"/>
      <c r="F4" s="189"/>
    </row>
    <row r="5" spans="8:8">
      <c r="B5" s="188"/>
      <c r="C5" s="188"/>
      <c r="D5" s="189"/>
      <c r="E5" s="189"/>
      <c r="F5" s="189"/>
    </row>
    <row r="6" spans="8:8" ht="30.0">
      <c r="B6" s="186" t="s">
        <v>56</v>
      </c>
      <c r="C6" s="186"/>
      <c r="D6" s="187"/>
      <c r="E6" s="187" t="s">
        <v>57</v>
      </c>
      <c r="F6" s="187" t="s">
        <v>58</v>
      </c>
    </row>
    <row r="7" spans="8:8" ht="15.75">
      <c r="B7" s="188"/>
      <c r="C7" s="188"/>
      <c r="D7" s="189"/>
      <c r="E7" s="189"/>
      <c r="F7" s="189"/>
    </row>
    <row r="8" spans="8:8" ht="60.75">
      <c r="B8" s="190" t="s">
        <v>59</v>
      </c>
      <c r="C8" s="191"/>
      <c r="D8" s="192"/>
      <c r="E8" s="192">
        <v>9.0</v>
      </c>
      <c r="F8" s="193" t="s">
        <v>60</v>
      </c>
    </row>
    <row r="9" spans="8:8">
      <c r="B9" s="188"/>
      <c r="C9" s="188"/>
      <c r="D9" s="189"/>
      <c r="E9" s="189"/>
      <c r="F9" s="189"/>
    </row>
    <row r="10" spans="8:8">
      <c r="B10" s="188"/>
      <c r="C10" s="188"/>
      <c r="D10" s="189"/>
      <c r="E10" s="189"/>
      <c r="F10" s="1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M2006C3LG</dc:creator>
  <dcterms:created xsi:type="dcterms:W3CDTF">2006-09-28T01:33:49Z</dcterms:created>
  <dcterms:modified xsi:type="dcterms:W3CDTF">2023-04-03T14:59:11Z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482b5b9ff3974f1f94dadec5937eba8e</vt:lpwstr>
  </property>
</Properties>
</file>